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10" yWindow="0" windowWidth="15180" windowHeight="8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J50" i="1"/>
  <c r="G50"/>
  <c r="H172"/>
  <c r="C172"/>
  <c r="B172"/>
  <c r="J110" l="1"/>
  <c r="J111"/>
  <c r="J112"/>
  <c r="J113"/>
  <c r="J114"/>
  <c r="J115"/>
  <c r="J116"/>
  <c r="J117"/>
  <c r="J118"/>
  <c r="J119"/>
  <c r="J121"/>
  <c r="J123"/>
  <c r="J124"/>
  <c r="J125"/>
  <c r="J126"/>
  <c r="J128"/>
  <c r="J129"/>
  <c r="J131"/>
  <c r="J14"/>
  <c r="J15"/>
  <c r="J16"/>
  <c r="J17"/>
  <c r="J18"/>
  <c r="J19"/>
  <c r="J20"/>
  <c r="J21"/>
  <c r="J22"/>
  <c r="J23"/>
  <c r="J24"/>
  <c r="J25"/>
  <c r="J26"/>
  <c r="J27"/>
  <c r="J28"/>
  <c r="J29"/>
  <c r="J30"/>
  <c r="J32"/>
  <c r="J33"/>
  <c r="J34"/>
  <c r="J35"/>
  <c r="J36"/>
  <c r="J37"/>
  <c r="J38"/>
  <c r="J39"/>
  <c r="J40"/>
  <c r="J41"/>
  <c r="J42"/>
  <c r="J43"/>
  <c r="J44"/>
  <c r="J46"/>
  <c r="J47"/>
  <c r="J48"/>
  <c r="J49"/>
  <c r="J51"/>
  <c r="J52"/>
  <c r="J53"/>
  <c r="J54"/>
  <c r="J55"/>
  <c r="J56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6"/>
  <c r="J97"/>
  <c r="J98"/>
  <c r="J99"/>
  <c r="J100"/>
  <c r="J101"/>
  <c r="J102"/>
  <c r="J103"/>
  <c r="J108"/>
  <c r="J109"/>
  <c r="J133"/>
  <c r="J134"/>
  <c r="J135"/>
  <c r="J136"/>
  <c r="J137"/>
  <c r="J138"/>
  <c r="J139"/>
  <c r="J141"/>
  <c r="J142"/>
  <c r="J143"/>
  <c r="J144"/>
  <c r="J145"/>
  <c r="J146"/>
  <c r="J147"/>
  <c r="J148"/>
  <c r="J149"/>
  <c r="J150"/>
  <c r="J151"/>
  <c r="J152"/>
  <c r="J153"/>
  <c r="J154"/>
  <c r="J155"/>
  <c r="J157"/>
  <c r="J158"/>
  <c r="J159"/>
  <c r="J161"/>
  <c r="J162"/>
  <c r="J163"/>
  <c r="J164"/>
  <c r="J165"/>
  <c r="J166"/>
  <c r="J13"/>
  <c r="G14"/>
  <c r="G15"/>
  <c r="G16"/>
  <c r="G17"/>
  <c r="G18"/>
  <c r="G19"/>
  <c r="G20"/>
  <c r="G21"/>
  <c r="G13"/>
  <c r="G23"/>
  <c r="G24"/>
  <c r="G25"/>
  <c r="G26"/>
  <c r="G27"/>
  <c r="G28"/>
  <c r="G29"/>
  <c r="G30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6"/>
  <c r="G97"/>
  <c r="G98"/>
  <c r="G99"/>
  <c r="G100"/>
  <c r="G101"/>
  <c r="G102"/>
  <c r="G103"/>
  <c r="G108"/>
  <c r="G109"/>
  <c r="G110"/>
  <c r="G111"/>
  <c r="G112"/>
  <c r="G113"/>
  <c r="G114"/>
  <c r="G115"/>
  <c r="G116"/>
  <c r="G117"/>
  <c r="G118"/>
  <c r="G119"/>
  <c r="G121"/>
  <c r="G123"/>
  <c r="G124"/>
  <c r="G125"/>
  <c r="G126"/>
  <c r="G128"/>
  <c r="G129"/>
  <c r="G131"/>
  <c r="G133"/>
  <c r="G134"/>
  <c r="G135"/>
  <c r="G136"/>
  <c r="G137"/>
  <c r="G138"/>
  <c r="G139"/>
  <c r="G141"/>
  <c r="G142"/>
  <c r="G143"/>
  <c r="G144"/>
  <c r="G145"/>
  <c r="G146"/>
  <c r="G147"/>
  <c r="G148"/>
  <c r="G149"/>
  <c r="G150"/>
  <c r="G151"/>
  <c r="G152"/>
  <c r="G153"/>
  <c r="G154"/>
  <c r="G155"/>
  <c r="G157"/>
  <c r="G158"/>
  <c r="G159"/>
  <c r="G161"/>
  <c r="G162"/>
  <c r="G163"/>
  <c r="G164"/>
  <c r="G165"/>
  <c r="G166"/>
  <c r="G167"/>
  <c r="G168"/>
  <c r="G170"/>
  <c r="G171"/>
  <c r="G172"/>
  <c r="G173"/>
  <c r="G174"/>
  <c r="G175"/>
  <c r="G22"/>
  <c r="J167" l="1"/>
  <c r="J168"/>
  <c r="J170"/>
  <c r="J171"/>
  <c r="J172"/>
  <c r="J173"/>
  <c r="J174"/>
  <c r="J175"/>
  <c r="F151"/>
  <c r="I87"/>
  <c r="I88"/>
  <c r="D87"/>
  <c r="D88"/>
  <c r="I34"/>
  <c r="I35"/>
  <c r="I36"/>
  <c r="I37"/>
  <c r="I38"/>
  <c r="F132"/>
  <c r="I119"/>
  <c r="D119"/>
  <c r="I117"/>
  <c r="D117"/>
  <c r="D34"/>
  <c r="D35"/>
  <c r="I14" l="1"/>
  <c r="I15"/>
  <c r="I16"/>
  <c r="I17"/>
  <c r="I18"/>
  <c r="I19"/>
  <c r="I20"/>
  <c r="I21"/>
  <c r="I22"/>
  <c r="I23"/>
  <c r="I24"/>
  <c r="I25"/>
  <c r="I26"/>
  <c r="I27"/>
  <c r="I28"/>
  <c r="I29"/>
  <c r="I30"/>
  <c r="I32"/>
  <c r="I33"/>
  <c r="I39"/>
  <c r="I40"/>
  <c r="I41"/>
  <c r="I42"/>
  <c r="I43"/>
  <c r="I44"/>
  <c r="I45"/>
  <c r="I46"/>
  <c r="I47"/>
  <c r="I48"/>
  <c r="I49"/>
  <c r="I51"/>
  <c r="I52"/>
  <c r="I53"/>
  <c r="I54"/>
  <c r="I55"/>
  <c r="I56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90"/>
  <c r="I91"/>
  <c r="I92"/>
  <c r="I93"/>
  <c r="I94"/>
  <c r="I96"/>
  <c r="I97"/>
  <c r="I98"/>
  <c r="I99"/>
  <c r="I100"/>
  <c r="I101"/>
  <c r="I102"/>
  <c r="I103"/>
  <c r="I108"/>
  <c r="I109"/>
  <c r="I110"/>
  <c r="I111"/>
  <c r="I112"/>
  <c r="I113"/>
  <c r="I114"/>
  <c r="I115"/>
  <c r="I116"/>
  <c r="I118"/>
  <c r="I121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1"/>
  <c r="I142"/>
  <c r="I143"/>
  <c r="I144"/>
  <c r="I145"/>
  <c r="I146"/>
  <c r="I147"/>
  <c r="I148"/>
  <c r="I149"/>
  <c r="I150"/>
  <c r="I151"/>
  <c r="I152"/>
  <c r="I153"/>
  <c r="I154"/>
  <c r="I155"/>
  <c r="I157"/>
  <c r="I158"/>
  <c r="I159"/>
  <c r="I161"/>
  <c r="I162"/>
  <c r="I163"/>
  <c r="I164"/>
  <c r="I165"/>
  <c r="I166"/>
  <c r="I167"/>
  <c r="I168"/>
  <c r="I170"/>
  <c r="I171"/>
  <c r="I172"/>
  <c r="I173"/>
  <c r="I174"/>
  <c r="I175"/>
  <c r="I13"/>
  <c r="D14"/>
  <c r="D15"/>
  <c r="D16"/>
  <c r="D17"/>
  <c r="D18"/>
  <c r="D19"/>
  <c r="D20"/>
  <c r="D21"/>
  <c r="D22"/>
  <c r="D23"/>
  <c r="D24"/>
  <c r="D25"/>
  <c r="D26"/>
  <c r="D27"/>
  <c r="D28"/>
  <c r="D29"/>
  <c r="D30"/>
  <c r="D32"/>
  <c r="D33"/>
  <c r="D36"/>
  <c r="D37"/>
  <c r="D38"/>
  <c r="D39"/>
  <c r="D40"/>
  <c r="D41"/>
  <c r="D42"/>
  <c r="D43"/>
  <c r="D44"/>
  <c r="D45"/>
  <c r="D46"/>
  <c r="D47"/>
  <c r="D48"/>
  <c r="D49"/>
  <c r="D51"/>
  <c r="D52"/>
  <c r="D53"/>
  <c r="D54"/>
  <c r="D55"/>
  <c r="D56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9"/>
  <c r="D90"/>
  <c r="D91"/>
  <c r="D92"/>
  <c r="D93"/>
  <c r="D94"/>
  <c r="D96"/>
  <c r="D97"/>
  <c r="D98"/>
  <c r="D99"/>
  <c r="D100"/>
  <c r="D101"/>
  <c r="D102"/>
  <c r="D103"/>
  <c r="D104"/>
  <c r="D105"/>
  <c r="D107"/>
  <c r="D108"/>
  <c r="D109"/>
  <c r="D110"/>
  <c r="D111"/>
  <c r="D112"/>
  <c r="D113"/>
  <c r="D114"/>
  <c r="D115"/>
  <c r="D116"/>
  <c r="D118"/>
  <c r="D121"/>
  <c r="D123"/>
  <c r="D124"/>
  <c r="D125"/>
  <c r="D126"/>
  <c r="D127"/>
  <c r="D128"/>
  <c r="D129"/>
  <c r="D130"/>
  <c r="D131"/>
  <c r="D132"/>
  <c r="D134"/>
  <c r="D135"/>
  <c r="D136"/>
  <c r="D137"/>
  <c r="D138"/>
  <c r="D139"/>
  <c r="D141"/>
  <c r="D142"/>
  <c r="D143"/>
  <c r="D144"/>
  <c r="D145"/>
  <c r="D146"/>
  <c r="D147"/>
  <c r="D148"/>
  <c r="D149"/>
  <c r="D150"/>
  <c r="D151"/>
  <c r="D152"/>
  <c r="D153"/>
  <c r="D154"/>
  <c r="D155"/>
  <c r="D157"/>
  <c r="D158"/>
  <c r="D159"/>
  <c r="D161"/>
  <c r="D162"/>
  <c r="D163"/>
  <c r="D164"/>
  <c r="D165"/>
  <c r="D166"/>
  <c r="D167"/>
  <c r="D168"/>
  <c r="D170"/>
  <c r="D171"/>
  <c r="D172"/>
  <c r="D173"/>
  <c r="D174"/>
  <c r="D175"/>
  <c r="D13"/>
  <c r="E100"/>
  <c r="E70"/>
  <c r="E82"/>
  <c r="E127"/>
</calcChain>
</file>

<file path=xl/sharedStrings.xml><?xml version="1.0" encoding="utf-8"?>
<sst xmlns="http://schemas.openxmlformats.org/spreadsheetml/2006/main" count="177" uniqueCount="136">
  <si>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</si>
  <si>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</si>
  <si>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</si>
  <si>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</si>
  <si>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</si>
  <si>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</si>
  <si>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</si>
  <si>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</si>
  <si>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</si>
  <si>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</si>
  <si>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</si>
  <si>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</si>
  <si>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</si>
  <si>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</si>
  <si>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</si>
  <si>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</si>
  <si>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</si>
  <si>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</si>
  <si>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</si>
  <si>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</si>
  <si>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</si>
  <si>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</si>
  <si>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</si>
  <si>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</si>
  <si>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</si>
  <si>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</si>
  <si>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</si>
  <si>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</si>
  <si>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</si>
  <si>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</si>
  <si>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</si>
  <si>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</si>
  <si>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</si>
  <si>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</si>
  <si>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</si>
  <si>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</si>
  <si>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</si>
  <si>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</si>
  <si>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</si>
  <si>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</si>
  <si>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</si>
  <si>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</si>
  <si>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</si>
  <si>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</si>
  <si>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</si>
  <si>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</si>
  <si>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</si>
  <si>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</si>
  <si>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</si>
  <si>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</si>
  <si>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</si>
  <si>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</si>
  <si>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</si>
  <si>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</si>
  <si>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</si>
  <si>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</si>
  <si>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</si>
  <si>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</si>
  <si>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</si>
  <si>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</si>
  <si>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</si>
  <si>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</si>
  <si>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</si>
  <si>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</si>
  <si>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</si>
  <si>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</si>
  <si>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</si>
  <si>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</si>
  <si>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</si>
  <si>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</si>
  <si>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</si>
  <si>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Сливки, тонн</t>
  </si>
  <si>
    <t>Сыр и творог, тонн</t>
  </si>
  <si>
    <t>Продукты кисломолочные, тонн</t>
  </si>
  <si>
    <t>Масло растительное нерафинированные, тонн</t>
  </si>
  <si>
    <t>Масла и жиры рафинированные, тонн</t>
  </si>
  <si>
    <t>Премиксы, усл, тонн</t>
  </si>
  <si>
    <t>Прибыль (убыток) – сальдо,  тыс. руб. (по полному кругу)</t>
  </si>
  <si>
    <t>Фонд оплаты труда, тыс. руб. (по полному кругу)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</si>
  <si>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</si>
  <si>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</si>
  <si>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</si>
  <si>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</si>
  <si>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</si>
  <si>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</si>
  <si>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Масло сливочное и пасты масляные, тонн</t>
  </si>
  <si>
    <t>Добыча полезных ископаемых (C), тыс.руб.</t>
  </si>
  <si>
    <t xml:space="preserve">   начального профессионального образования, тыс. чел.</t>
  </si>
  <si>
    <t>Объем продукции сельского хозяйства всех категорий хозяйств, млн. руб.</t>
  </si>
  <si>
    <t>в т. ч. растениеводства, млн. руб.</t>
  </si>
  <si>
    <t>Виноград -всего, тыс. тонн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</si>
  <si>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</si>
  <si>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</si>
  <si>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</si>
  <si>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</si>
  <si>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</si>
  <si>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</si>
  <si>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в том числе животноводства, млн. руб.</t>
  </si>
  <si>
    <t>2012г.</t>
  </si>
  <si>
    <t>2012г. в % к 2011г.</t>
  </si>
  <si>
    <t>Сметана тонн</t>
  </si>
  <si>
    <t>Численность зарегистрированных безработных, чел</t>
  </si>
  <si>
    <t xml:space="preserve">Обрабатывающие производства (D), по полному кругу предприятий, тыс.руб. </t>
  </si>
  <si>
    <t>в том числе по крупным и средним предприятиям, тыс. руб.</t>
  </si>
  <si>
    <t xml:space="preserve">Производство и распределение электроэнергии, газа и воды (E), по полному кругу предприятий, тыс.руб. </t>
  </si>
  <si>
    <t>Кондитерские изделия, тыс. тонн</t>
  </si>
  <si>
    <t>Макаронные изделия, тонн</t>
  </si>
  <si>
    <t>Выпуск товаров и услуг по полному кругу предприятий транспорта, всего, тыс. руб.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</si>
  <si>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</si>
  <si>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</si>
  <si>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</si>
  <si>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</si>
  <si>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</si>
  <si>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</si>
  <si>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</si>
  <si>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Кирпич керамический, млн.шт.усл. кирпича</t>
  </si>
  <si>
    <t>Комбикорма, тонн</t>
  </si>
  <si>
    <t>Зерно (в весе  после доработки), тыс.тонн</t>
  </si>
  <si>
    <t>Количество индивидуальных предпринимателей, единиц</t>
  </si>
  <si>
    <t>Общий объем предоставляемых услуг курортно-туристским комплексом - всего (с учетом объемов малых организаций и физических лиц), тыс. руб.</t>
  </si>
  <si>
    <t>в том числе деревья и кустарники</t>
  </si>
  <si>
    <t>в том числе цветы</t>
  </si>
  <si>
    <t>2013г. в % к 2012г.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</si>
  <si>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</si>
  <si>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</si>
  <si>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</si>
  <si>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 xml:space="preserve">Объем работ, выполненных собственными силами по виду деятельности строительство по полному кругу предприятий, млн. руб. </t>
  </si>
  <si>
    <t>Молоко сухое гранулированное, тонн</t>
  </si>
  <si>
    <t>Сыворотка, тонн</t>
  </si>
  <si>
    <t>в том числе по крупным и средним предприятиям, млн. руб.</t>
  </si>
  <si>
    <t>2014г.</t>
  </si>
  <si>
    <t>2014 г. в  %  к 2013г.</t>
  </si>
  <si>
    <t>2013г.</t>
  </si>
  <si>
    <t>Мука из зерновых культур и других растительных культур, тонн</t>
  </si>
  <si>
    <t>Бетон готовый для заливки, тонн</t>
  </si>
  <si>
    <t xml:space="preserve">Индикативный план социально-экономического развития Брюховецкого сельского поселения Брюховецкого района  на 2014 год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</si>
</sst>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_ ;\-#,##0.0\ "/>
  </numFmts>
  <fonts count="10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Fill="1" applyBorder="1"/>
    <xf numFmtId="0" fontId="2" fillId="0" borderId="0" xfId="0" applyFont="1"/>
    <xf numFmtId="0" fontId="5" fillId="0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0" fontId="4" fillId="3" borderId="4" xfId="0" applyFont="1" applyFill="1" applyBorder="1"/>
    <xf numFmtId="164" fontId="4" fillId="3" borderId="4" xfId="0" applyNumberFormat="1" applyFont="1" applyFill="1" applyBorder="1"/>
    <xf numFmtId="2" fontId="4" fillId="3" borderId="4" xfId="0" applyNumberFormat="1" applyFont="1" applyFill="1" applyBorder="1"/>
    <xf numFmtId="0" fontId="4" fillId="3" borderId="0" xfId="0" applyFont="1" applyFill="1"/>
    <xf numFmtId="0" fontId="2" fillId="0" borderId="4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5" fontId="4" fillId="3" borderId="4" xfId="0" applyNumberFormat="1" applyFont="1" applyFill="1" applyBorder="1"/>
    <xf numFmtId="0" fontId="2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5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164" fontId="4" fillId="3" borderId="6" xfId="0" applyNumberFormat="1" applyFont="1" applyFill="1" applyBorder="1"/>
    <xf numFmtId="0" fontId="4" fillId="3" borderId="6" xfId="0" applyFont="1" applyFill="1" applyBorder="1"/>
    <xf numFmtId="0" fontId="4" fillId="0" borderId="4" xfId="0" applyFont="1" applyBorder="1"/>
    <xf numFmtId="0" fontId="2" fillId="0" borderId="4" xfId="0" applyFont="1" applyBorder="1"/>
    <xf numFmtId="165" fontId="4" fillId="3" borderId="6" xfId="0" applyNumberFormat="1" applyFont="1" applyFill="1" applyBorder="1"/>
    <xf numFmtId="165" fontId="4" fillId="0" borderId="4" xfId="0" applyNumberFormat="1" applyFont="1" applyBorder="1"/>
    <xf numFmtId="165" fontId="4" fillId="3" borderId="7" xfId="0" applyNumberFormat="1" applyFont="1" applyFill="1" applyBorder="1"/>
    <xf numFmtId="164" fontId="4" fillId="0" borderId="4" xfId="0" applyNumberFormat="1" applyFont="1" applyBorder="1"/>
    <xf numFmtId="2" fontId="4" fillId="3" borderId="6" xfId="0" applyNumberFormat="1" applyFont="1" applyFill="1" applyBorder="1"/>
    <xf numFmtId="1" fontId="4" fillId="3" borderId="6" xfId="0" applyNumberFormat="1" applyFont="1" applyFill="1" applyBorder="1"/>
    <xf numFmtId="164" fontId="4" fillId="4" borderId="6" xfId="0" applyNumberFormat="1" applyFont="1" applyFill="1" applyBorder="1"/>
    <xf numFmtId="0" fontId="4" fillId="4" borderId="4" xfId="0" applyFont="1" applyFill="1" applyBorder="1"/>
    <xf numFmtId="0" fontId="2" fillId="2" borderId="3" xfId="0" applyFont="1" applyFill="1" applyBorder="1" applyAlignment="1">
      <alignment wrapText="1"/>
    </xf>
    <xf numFmtId="1" fontId="4" fillId="3" borderId="4" xfId="0" applyNumberFormat="1" applyFont="1" applyFill="1" applyBorder="1"/>
    <xf numFmtId="0" fontId="2" fillId="3" borderId="4" xfId="0" applyFont="1" applyFill="1" applyBorder="1"/>
    <xf numFmtId="165" fontId="4" fillId="5" borderId="6" xfId="0" applyNumberFormat="1" applyFont="1" applyFill="1" applyBorder="1"/>
    <xf numFmtId="164" fontId="4" fillId="5" borderId="4" xfId="0" applyNumberFormat="1" applyFont="1" applyFill="1" applyBorder="1"/>
    <xf numFmtId="0" fontId="5" fillId="3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2" fillId="0" borderId="10" xfId="1" applyFont="1" applyFill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5" fontId="4" fillId="6" borderId="6" xfId="0" applyNumberFormat="1" applyFont="1" applyFill="1" applyBorder="1"/>
    <xf numFmtId="1" fontId="4" fillId="6" borderId="6" xfId="0" applyNumberFormat="1" applyFont="1" applyFill="1" applyBorder="1"/>
    <xf numFmtId="164" fontId="4" fillId="6" borderId="6" xfId="0" applyNumberFormat="1" applyFont="1" applyFill="1" applyBorder="1"/>
    <xf numFmtId="0" fontId="4" fillId="6" borderId="4" xfId="0" applyFont="1" applyFill="1" applyBorder="1"/>
    <xf numFmtId="165" fontId="4" fillId="6" borderId="4" xfId="0" applyNumberFormat="1" applyFont="1" applyFill="1" applyBorder="1"/>
    <xf numFmtId="1" fontId="4" fillId="6" borderId="4" xfId="0" applyNumberFormat="1" applyFont="1" applyFill="1" applyBorder="1"/>
    <xf numFmtId="164" fontId="4" fillId="6" borderId="4" xfId="0" applyNumberFormat="1" applyFont="1" applyFill="1" applyBorder="1"/>
    <xf numFmtId="0" fontId="2" fillId="6" borderId="4" xfId="0" applyFont="1" applyFill="1" applyBorder="1"/>
    <xf numFmtId="2" fontId="4" fillId="6" borderId="4" xfId="0" applyNumberFormat="1" applyFont="1" applyFill="1" applyBorder="1"/>
    <xf numFmtId="1" fontId="4" fillId="3" borderId="7" xfId="0" applyNumberFormat="1" applyFont="1" applyFill="1" applyBorder="1"/>
    <xf numFmtId="2" fontId="4" fillId="3" borderId="7" xfId="0" applyNumberFormat="1" applyFont="1" applyFill="1" applyBorder="1"/>
    <xf numFmtId="164" fontId="4" fillId="3" borderId="7" xfId="0" applyNumberFormat="1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6" borderId="0" xfId="0" applyFont="1" applyFill="1" applyAlignment="1"/>
    <xf numFmtId="0" fontId="8" fillId="6" borderId="0" xfId="0" applyFont="1" applyFill="1" applyAlignment="1">
      <alignment horizontal="center"/>
    </xf>
    <xf numFmtId="0" fontId="7" fillId="6" borderId="0" xfId="0" applyFont="1" applyFill="1" applyAlignment="1"/>
    <xf numFmtId="0" fontId="7" fillId="6" borderId="0" xfId="0" applyFont="1" applyFill="1" applyAlignment="1">
      <alignment horizontal="center"/>
    </xf>
    <xf numFmtId="0" fontId="6" fillId="6" borderId="0" xfId="0" applyFont="1" applyFill="1" applyAlignment="1">
      <alignment horizontal="right"/>
    </xf>
    <xf numFmtId="0" fontId="4" fillId="6" borderId="0" xfId="0" applyFont="1" applyFill="1"/>
    <xf numFmtId="0" fontId="4" fillId="6" borderId="4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165" fontId="4" fillId="0" borderId="0" xfId="0" applyNumberFormat="1" applyFont="1"/>
    <xf numFmtId="166" fontId="4" fillId="3" borderId="4" xfId="0" applyNumberFormat="1" applyFont="1" applyFill="1" applyBorder="1"/>
    <xf numFmtId="0" fontId="0" fillId="0" borderId="0" xfId="0" applyAlignment="1"/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4" xfId="0" applyFont="1" applyBorder="1" applyAlignment="1">
      <alignment vertical="top" wrapText="1"/>
    </xf>
    <xf numFmtId="0" fontId="4" fillId="6" borderId="8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topLeftCell="A51" zoomScale="118" zoomScaleNormal="118" workbookViewId="0">
      <selection activeCell="M17" sqref="M17"/>
    </sheetView>
  </sheetViews>
  <sheetFormatPr defaultColWidth="9.140625" defaultRowHeight="12.75"/>
  <cols>
    <col min="1" max="1" width="49.85546875" style="4" customWidth="1"/>
    <col min="2" max="2" width="9.5703125" style="4" customWidth="1"/>
    <col min="3" max="3" width="9.28515625" style="4" customWidth="1"/>
    <col min="4" max="4" width="7.7109375" style="80" hidden="1" customWidth="1"/>
    <col min="5" max="6" width="9.42578125" style="80" hidden="1" customWidth="1"/>
    <col min="7" max="7" width="7.85546875" style="18" customWidth="1"/>
    <col min="8" max="8" width="9.42578125" style="4" customWidth="1"/>
    <col min="9" max="9" width="7.85546875" style="80" hidden="1" customWidth="1"/>
    <col min="10" max="10" width="7.85546875" style="4" customWidth="1"/>
    <col min="11" max="16384" width="9.140625" style="4"/>
  </cols>
  <sheetData>
    <row r="1" spans="1:14" ht="15.6" hidden="1" customHeight="1">
      <c r="B1" s="35"/>
      <c r="C1" s="35"/>
      <c r="D1" s="75"/>
    </row>
    <row r="2" spans="1:14" ht="15.6" hidden="1" customHeight="1">
      <c r="B2" s="37"/>
      <c r="C2" s="37"/>
      <c r="D2" s="76"/>
    </row>
    <row r="3" spans="1:14" ht="15.6" hidden="1" customHeight="1">
      <c r="B3" s="36"/>
      <c r="C3" s="36"/>
      <c r="D3" s="77"/>
    </row>
    <row r="4" spans="1:14" ht="15.6" hidden="1" customHeight="1">
      <c r="B4" s="74"/>
      <c r="C4" s="74"/>
      <c r="D4" s="78"/>
    </row>
    <row r="5" spans="1:14" ht="15.6" hidden="1" customHeight="1">
      <c r="B5" s="74"/>
      <c r="C5" s="74"/>
      <c r="D5" s="78"/>
    </row>
    <row r="6" spans="1:14" ht="15.6" hidden="1" customHeight="1">
      <c r="A6" s="56"/>
      <c r="B6" s="56"/>
      <c r="C6" s="56"/>
      <c r="D6" s="79"/>
    </row>
    <row r="7" spans="1:14" ht="15.6" customHeight="1">
      <c r="A7" s="56"/>
      <c r="B7" s="56"/>
      <c r="C7" s="56"/>
      <c r="D7" s="79"/>
    </row>
    <row r="8" spans="1:14" ht="15.6" customHeight="1">
      <c r="A8" s="56"/>
      <c r="B8" s="56"/>
      <c r="C8" s="74"/>
      <c r="D8" s="78"/>
      <c r="E8" s="88"/>
      <c r="F8" s="88"/>
      <c r="G8" s="89"/>
      <c r="H8" s="90"/>
      <c r="I8" s="88"/>
      <c r="J8" s="90"/>
    </row>
    <row r="9" spans="1:14" ht="48" customHeight="1">
      <c r="A9" s="101" t="s">
        <v>135</v>
      </c>
      <c r="B9" s="91"/>
      <c r="C9" s="91"/>
      <c r="D9" s="91"/>
      <c r="E9" s="91"/>
      <c r="F9" s="91"/>
      <c r="G9" s="91"/>
      <c r="H9" s="91"/>
      <c r="I9" s="91"/>
      <c r="J9" s="91"/>
      <c r="K9" s="87"/>
      <c r="L9" s="87"/>
      <c r="M9" s="87"/>
      <c r="N9" s="87"/>
    </row>
    <row r="10" spans="1:14" ht="13.5" thickBot="1"/>
    <row r="11" spans="1:14" ht="13.9" customHeight="1">
      <c r="A11" s="97" t="s">
        <v>0</v>
      </c>
      <c r="B11" s="72">
        <v>2012</v>
      </c>
      <c r="C11" s="72" t="s">
        <v>132</v>
      </c>
      <c r="D11" s="95" t="s">
        <v>99</v>
      </c>
      <c r="E11" s="81" t="s">
        <v>98</v>
      </c>
      <c r="F11" s="82">
        <v>2013</v>
      </c>
      <c r="G11" s="99" t="s">
        <v>122</v>
      </c>
      <c r="H11" s="58" t="s">
        <v>130</v>
      </c>
      <c r="I11" s="93" t="s">
        <v>122</v>
      </c>
      <c r="J11" s="92" t="s">
        <v>131</v>
      </c>
    </row>
    <row r="12" spans="1:14" ht="24" customHeight="1">
      <c r="A12" s="98"/>
      <c r="B12" s="73" t="s">
        <v>1</v>
      </c>
      <c r="C12" s="73" t="s">
        <v>22</v>
      </c>
      <c r="D12" s="96"/>
      <c r="E12" s="83" t="s">
        <v>23</v>
      </c>
      <c r="F12" s="84" t="s">
        <v>23</v>
      </c>
      <c r="G12" s="100"/>
      <c r="H12" s="59" t="s">
        <v>23</v>
      </c>
      <c r="I12" s="94"/>
      <c r="J12" s="92"/>
    </row>
    <row r="13" spans="1:14" ht="27.75" customHeight="1">
      <c r="A13" s="24" t="s">
        <v>34</v>
      </c>
      <c r="B13" s="42">
        <v>24.898</v>
      </c>
      <c r="C13" s="42">
        <v>24.745000000000001</v>
      </c>
      <c r="D13" s="62" t="e">
        <f>#REF!/#REF!*100</f>
        <v>#REF!</v>
      </c>
      <c r="E13" s="64">
        <v>25.245999999999999</v>
      </c>
      <c r="F13" s="64">
        <v>24.888999999999999</v>
      </c>
      <c r="G13" s="16">
        <f t="shared" ref="G13:G30" si="0">C13/B13*100</f>
        <v>99.385492810667529</v>
      </c>
      <c r="H13" s="43">
        <v>24.623999999999999</v>
      </c>
      <c r="I13" s="66" t="e">
        <f>F13/#REF!*100</f>
        <v>#REF!</v>
      </c>
      <c r="J13" s="45">
        <f>H13/C13*100</f>
        <v>99.511012325722362</v>
      </c>
    </row>
    <row r="14" spans="1:14" ht="31.15" customHeight="1">
      <c r="A14" s="25" t="s">
        <v>38</v>
      </c>
      <c r="B14" s="42">
        <v>10.976000000000001</v>
      </c>
      <c r="C14" s="42">
        <v>12.2</v>
      </c>
      <c r="D14" s="62" t="e">
        <f>#REF!/#REF!*100</f>
        <v>#REF!</v>
      </c>
      <c r="E14" s="63">
        <v>10.105</v>
      </c>
      <c r="F14" s="63">
        <v>12.061</v>
      </c>
      <c r="G14" s="16">
        <f t="shared" si="0"/>
        <v>111.15160349854224</v>
      </c>
      <c r="H14" s="15">
        <v>13.5</v>
      </c>
      <c r="I14" s="66" t="e">
        <f>F14/#REF!*100</f>
        <v>#REF!</v>
      </c>
      <c r="J14" s="45">
        <f t="shared" ref="J14:J50" si="1">H14/C14*100</f>
        <v>110.65573770491804</v>
      </c>
    </row>
    <row r="15" spans="1:14" ht="30">
      <c r="A15" s="25" t="s">
        <v>36</v>
      </c>
      <c r="B15" s="42">
        <v>12.02</v>
      </c>
      <c r="C15" s="42">
        <v>11.987</v>
      </c>
      <c r="D15" s="62" t="e">
        <f>#REF!/#REF!*100</f>
        <v>#REF!</v>
      </c>
      <c r="E15" s="64">
        <v>12.509</v>
      </c>
      <c r="F15" s="64">
        <v>12.33</v>
      </c>
      <c r="G15" s="16">
        <f t="shared" si="0"/>
        <v>99.725457570715477</v>
      </c>
      <c r="H15" s="43">
        <v>11.993</v>
      </c>
      <c r="I15" s="66" t="e">
        <f>F15/#REF!*100</f>
        <v>#REF!</v>
      </c>
      <c r="J15" s="45">
        <f t="shared" si="1"/>
        <v>100.05005422541086</v>
      </c>
    </row>
    <row r="16" spans="1:14" ht="15">
      <c r="A16" s="8" t="s">
        <v>35</v>
      </c>
      <c r="B16" s="44">
        <v>11.683999999999999</v>
      </c>
      <c r="C16" s="44">
        <v>11.678000000000001</v>
      </c>
      <c r="D16" s="62" t="e">
        <f>#REF!/#REF!*100</f>
        <v>#REF!</v>
      </c>
      <c r="E16" s="64">
        <v>12.007</v>
      </c>
      <c r="F16" s="64">
        <v>11.67</v>
      </c>
      <c r="G16" s="16">
        <f t="shared" si="0"/>
        <v>99.948647723382408</v>
      </c>
      <c r="H16" s="43">
        <v>11.679</v>
      </c>
      <c r="I16" s="66" t="e">
        <f>F16/#REF!*100</f>
        <v>#REF!</v>
      </c>
      <c r="J16" s="45">
        <f t="shared" si="1"/>
        <v>100.00856311012159</v>
      </c>
    </row>
    <row r="17" spans="1:10" ht="28.5" customHeight="1">
      <c r="A17" s="11" t="s">
        <v>37</v>
      </c>
      <c r="B17" s="44">
        <v>18.96</v>
      </c>
      <c r="C17" s="44">
        <v>21.6</v>
      </c>
      <c r="D17" s="62" t="e">
        <f>#REF!/#REF!*100</f>
        <v>#REF!</v>
      </c>
      <c r="E17" s="63">
        <v>15.997999999999999</v>
      </c>
      <c r="F17" s="63">
        <v>17.437999999999999</v>
      </c>
      <c r="G17" s="16">
        <f t="shared" si="0"/>
        <v>113.9240506329114</v>
      </c>
      <c r="H17" s="15">
        <v>23.64</v>
      </c>
      <c r="I17" s="66" t="e">
        <f>F17/#REF!*100</f>
        <v>#REF!</v>
      </c>
      <c r="J17" s="45">
        <f t="shared" si="1"/>
        <v>109.44444444444443</v>
      </c>
    </row>
    <row r="18" spans="1:10" ht="28.5" customHeight="1">
      <c r="A18" s="11" t="s">
        <v>114</v>
      </c>
      <c r="B18" s="69">
        <v>7747</v>
      </c>
      <c r="C18" s="69">
        <v>7751</v>
      </c>
      <c r="D18" s="38" t="e">
        <f>#REF!/#REF!*100</f>
        <v>#REF!</v>
      </c>
      <c r="E18" s="51">
        <v>7778</v>
      </c>
      <c r="F18" s="51">
        <v>7763</v>
      </c>
      <c r="G18" s="16">
        <f t="shared" si="0"/>
        <v>100.05163289015103</v>
      </c>
      <c r="H18" s="51">
        <v>7751</v>
      </c>
      <c r="I18" s="66" t="e">
        <f>F18/#REF!*100</f>
        <v>#REF!</v>
      </c>
      <c r="J18" s="45">
        <f t="shared" si="1"/>
        <v>100</v>
      </c>
    </row>
    <row r="19" spans="1:10" ht="28.5" customHeight="1">
      <c r="A19" s="12" t="s">
        <v>32</v>
      </c>
      <c r="B19" s="70">
        <v>5.8</v>
      </c>
      <c r="C19" s="70">
        <v>6.15</v>
      </c>
      <c r="D19" s="38" t="e">
        <f>#REF!/#REF!*100</f>
        <v>#REF!</v>
      </c>
      <c r="E19" s="15">
        <v>6.7</v>
      </c>
      <c r="F19" s="15">
        <v>6.3</v>
      </c>
      <c r="G19" s="16">
        <f t="shared" si="0"/>
        <v>106.03448275862071</v>
      </c>
      <c r="H19" s="15">
        <v>6.75</v>
      </c>
      <c r="I19" s="66" t="e">
        <f>F19/#REF!*100</f>
        <v>#REF!</v>
      </c>
      <c r="J19" s="45">
        <f t="shared" si="1"/>
        <v>109.75609756097559</v>
      </c>
    </row>
    <row r="20" spans="1:10" ht="18" customHeight="1">
      <c r="A20" s="50" t="s">
        <v>101</v>
      </c>
      <c r="B20" s="69">
        <v>103</v>
      </c>
      <c r="C20" s="69">
        <v>128</v>
      </c>
      <c r="D20" s="62" t="e">
        <f>#REF!/#REF!*100</f>
        <v>#REF!</v>
      </c>
      <c r="E20" s="63">
        <v>161</v>
      </c>
      <c r="F20" s="63">
        <v>131</v>
      </c>
      <c r="G20" s="16">
        <f t="shared" si="0"/>
        <v>124.27184466019416</v>
      </c>
      <c r="H20" s="15">
        <v>128</v>
      </c>
      <c r="I20" s="66" t="e">
        <f>F20/#REF!*100</f>
        <v>#REF!</v>
      </c>
      <c r="J20" s="45">
        <f t="shared" si="1"/>
        <v>100</v>
      </c>
    </row>
    <row r="21" spans="1:10" ht="28.5" customHeight="1">
      <c r="A21" s="8" t="s">
        <v>33</v>
      </c>
      <c r="B21" s="71">
        <v>0.8</v>
      </c>
      <c r="C21" s="71">
        <v>0.9</v>
      </c>
      <c r="D21" s="62" t="e">
        <f>#REF!/#REF!*100</f>
        <v>#REF!</v>
      </c>
      <c r="E21" s="66">
        <v>1.3</v>
      </c>
      <c r="F21" s="66">
        <v>1.1000000000000001</v>
      </c>
      <c r="G21" s="16">
        <f t="shared" si="0"/>
        <v>112.5</v>
      </c>
      <c r="H21" s="16">
        <v>0.9</v>
      </c>
      <c r="I21" s="66" t="e">
        <f>F21/#REF!*100</f>
        <v>#REF!</v>
      </c>
      <c r="J21" s="45">
        <f t="shared" si="1"/>
        <v>100</v>
      </c>
    </row>
    <row r="22" spans="1:10" ht="30">
      <c r="A22" s="1" t="s">
        <v>123</v>
      </c>
      <c r="B22" s="42">
        <v>464.32799999999997</v>
      </c>
      <c r="C22" s="42">
        <v>408.70699999999999</v>
      </c>
      <c r="D22" s="62" t="e">
        <f>#REF!/#REF!*100</f>
        <v>#REF!</v>
      </c>
      <c r="E22" s="63">
        <v>497275</v>
      </c>
      <c r="F22" s="64">
        <v>443.96300000000002</v>
      </c>
      <c r="G22" s="86">
        <f t="shared" si="0"/>
        <v>88.021183301459317</v>
      </c>
      <c r="H22" s="26">
        <v>475.86</v>
      </c>
      <c r="I22" s="66" t="e">
        <f>F22/#REF!*100</f>
        <v>#REF!</v>
      </c>
      <c r="J22" s="45">
        <f t="shared" si="1"/>
        <v>116.43059698023279</v>
      </c>
    </row>
    <row r="23" spans="1:10" ht="15">
      <c r="A23" s="1" t="s">
        <v>124</v>
      </c>
      <c r="B23" s="38">
        <v>92.2</v>
      </c>
      <c r="C23" s="38">
        <v>21</v>
      </c>
      <c r="D23" s="62" t="e">
        <f>#REF!/#REF!*100</f>
        <v>#REF!</v>
      </c>
      <c r="E23" s="63">
        <v>0</v>
      </c>
      <c r="F23" s="63">
        <v>0</v>
      </c>
      <c r="G23" s="86">
        <f t="shared" si="0"/>
        <v>22.776572668112799</v>
      </c>
      <c r="H23" s="15">
        <v>0</v>
      </c>
      <c r="I23" s="66" t="e">
        <f>F23/#REF!*100</f>
        <v>#REF!</v>
      </c>
      <c r="J23" s="45">
        <f t="shared" si="1"/>
        <v>0</v>
      </c>
    </row>
    <row r="24" spans="1:10" ht="30">
      <c r="A24" s="1" t="s">
        <v>77</v>
      </c>
      <c r="B24" s="42">
        <v>372.12799999999999</v>
      </c>
      <c r="C24" s="42">
        <v>387.70699999999999</v>
      </c>
      <c r="D24" s="62" t="e">
        <f>#REF!/#REF!*100</f>
        <v>#REF!</v>
      </c>
      <c r="E24" s="63">
        <v>497275</v>
      </c>
      <c r="F24" s="64">
        <v>443.96300000000002</v>
      </c>
      <c r="G24" s="86">
        <f t="shared" si="0"/>
        <v>104.18646272250409</v>
      </c>
      <c r="H24" s="26">
        <v>475.86</v>
      </c>
      <c r="I24" s="66" t="e">
        <f>F24/#REF!*100</f>
        <v>#REF!</v>
      </c>
      <c r="J24" s="45">
        <f t="shared" si="1"/>
        <v>122.73701532342723</v>
      </c>
    </row>
    <row r="25" spans="1:10" ht="15">
      <c r="A25" s="1" t="s">
        <v>78</v>
      </c>
      <c r="B25" s="47">
        <v>1414800</v>
      </c>
      <c r="C25" s="47">
        <v>1507000</v>
      </c>
      <c r="D25" s="62" t="e">
        <f>#REF!/#REF!*100</f>
        <v>#REF!</v>
      </c>
      <c r="E25" s="65">
        <v>1220575</v>
      </c>
      <c r="F25" s="65">
        <v>1374507</v>
      </c>
      <c r="G25" s="86">
        <f t="shared" si="0"/>
        <v>106.51682216567713</v>
      </c>
      <c r="H25" s="51">
        <v>1646900</v>
      </c>
      <c r="I25" s="66" t="e">
        <f>F25/#REF!*100</f>
        <v>#REF!</v>
      </c>
      <c r="J25" s="45">
        <f t="shared" si="1"/>
        <v>109.28334439283344</v>
      </c>
    </row>
    <row r="26" spans="1:10" s="6" customFormat="1" ht="15" hidden="1">
      <c r="A26" s="5" t="s">
        <v>86</v>
      </c>
      <c r="B26" s="47"/>
      <c r="C26" s="47"/>
      <c r="D26" s="62" t="e">
        <f>#REF!/#REF!*100</f>
        <v>#REF!</v>
      </c>
      <c r="E26" s="67">
        <v>0</v>
      </c>
      <c r="F26" s="67"/>
      <c r="G26" s="86" t="e">
        <f t="shared" si="0"/>
        <v>#DIV/0!</v>
      </c>
      <c r="H26" s="41"/>
      <c r="I26" s="66" t="e">
        <f>F26/#REF!*100</f>
        <v>#REF!</v>
      </c>
      <c r="J26" s="45" t="e">
        <f t="shared" si="1"/>
        <v>#DIV/0!</v>
      </c>
    </row>
    <row r="27" spans="1:10" s="6" customFormat="1" ht="30">
      <c r="A27" s="7" t="s">
        <v>102</v>
      </c>
      <c r="B27" s="47">
        <v>2155034</v>
      </c>
      <c r="C27" s="47">
        <v>2498739</v>
      </c>
      <c r="D27" s="62" t="e">
        <f>#REF!/#REF!*100</f>
        <v>#REF!</v>
      </c>
      <c r="E27" s="67">
        <v>2550708</v>
      </c>
      <c r="F27" s="67">
        <v>1929199</v>
      </c>
      <c r="G27" s="86">
        <f t="shared" si="0"/>
        <v>115.94893630448522</v>
      </c>
      <c r="H27" s="52">
        <v>2571221</v>
      </c>
      <c r="I27" s="66" t="e">
        <f>F27/#REF!*100</f>
        <v>#REF!</v>
      </c>
      <c r="J27" s="45">
        <f t="shared" si="1"/>
        <v>102.90074313483721</v>
      </c>
    </row>
    <row r="28" spans="1:10" s="6" customFormat="1" ht="15.6" customHeight="1">
      <c r="A28" s="7" t="s">
        <v>103</v>
      </c>
      <c r="B28" s="47">
        <v>1847602</v>
      </c>
      <c r="C28" s="47">
        <v>1979028</v>
      </c>
      <c r="D28" s="62" t="e">
        <f>#REF!/#REF!*100</f>
        <v>#REF!</v>
      </c>
      <c r="E28" s="67">
        <v>1960781</v>
      </c>
      <c r="F28" s="67">
        <v>1502905</v>
      </c>
      <c r="G28" s="86">
        <f t="shared" si="0"/>
        <v>107.11332851988686</v>
      </c>
      <c r="H28" s="52">
        <v>2016345</v>
      </c>
      <c r="I28" s="66" t="e">
        <f>F28/#REF!*100</f>
        <v>#REF!</v>
      </c>
      <c r="J28" s="45">
        <f t="shared" si="1"/>
        <v>101.88562263899247</v>
      </c>
    </row>
    <row r="29" spans="1:10" s="6" customFormat="1" ht="31.5" customHeight="1">
      <c r="A29" s="55" t="s">
        <v>104</v>
      </c>
      <c r="B29" s="47">
        <v>26502</v>
      </c>
      <c r="C29" s="47">
        <v>29338</v>
      </c>
      <c r="D29" s="62" t="e">
        <f>#REF!/#REF!*100</f>
        <v>#REF!</v>
      </c>
      <c r="E29" s="67">
        <v>55390</v>
      </c>
      <c r="F29" s="67">
        <v>27745</v>
      </c>
      <c r="G29" s="86">
        <f t="shared" si="0"/>
        <v>110.7010791638367</v>
      </c>
      <c r="H29" s="52">
        <v>32811</v>
      </c>
      <c r="I29" s="66" t="e">
        <f>F29/#REF!*100</f>
        <v>#REF!</v>
      </c>
      <c r="J29" s="45">
        <f t="shared" si="1"/>
        <v>111.83788942668211</v>
      </c>
    </row>
    <row r="30" spans="1:10" s="6" customFormat="1" ht="27.75" customHeight="1">
      <c r="A30" s="55" t="s">
        <v>103</v>
      </c>
      <c r="B30" s="47">
        <v>2857</v>
      </c>
      <c r="C30" s="47">
        <v>3429</v>
      </c>
      <c r="D30" s="62" t="e">
        <f>#REF!/#REF!*100</f>
        <v>#REF!</v>
      </c>
      <c r="E30" s="67">
        <v>3122</v>
      </c>
      <c r="F30" s="67">
        <v>3857</v>
      </c>
      <c r="G30" s="86">
        <f t="shared" si="0"/>
        <v>120.02100105005252</v>
      </c>
      <c r="H30" s="52">
        <v>3914</v>
      </c>
      <c r="I30" s="66" t="e">
        <f>F30/#REF!*100</f>
        <v>#REF!</v>
      </c>
      <c r="J30" s="45">
        <f t="shared" si="1"/>
        <v>114.1440653251677</v>
      </c>
    </row>
    <row r="31" spans="1:10" ht="27.75" customHeight="1">
      <c r="A31" s="2" t="s">
        <v>26</v>
      </c>
      <c r="B31" s="39"/>
      <c r="C31" s="39"/>
      <c r="D31" s="62"/>
      <c r="E31" s="63"/>
      <c r="F31" s="63"/>
      <c r="G31" s="86"/>
      <c r="H31" s="40"/>
      <c r="I31" s="66"/>
      <c r="J31" s="45"/>
    </row>
    <row r="32" spans="1:10" ht="13.5" customHeight="1">
      <c r="A32" s="1" t="s">
        <v>85</v>
      </c>
      <c r="B32" s="38">
        <v>705.5</v>
      </c>
      <c r="C32" s="38">
        <v>1350</v>
      </c>
      <c r="D32" s="62" t="e">
        <f>#REF!/#REF!*100</f>
        <v>#REF!</v>
      </c>
      <c r="E32" s="66">
        <v>510</v>
      </c>
      <c r="F32" s="66">
        <v>650.6</v>
      </c>
      <c r="G32" s="86">
        <f t="shared" ref="G32:G56" si="2">C32/B32*100</f>
        <v>191.35364989369242</v>
      </c>
      <c r="H32" s="16">
        <v>1350</v>
      </c>
      <c r="I32" s="66" t="e">
        <f>F32/#REF!*100</f>
        <v>#REF!</v>
      </c>
      <c r="J32" s="45">
        <f t="shared" si="1"/>
        <v>100</v>
      </c>
    </row>
    <row r="33" spans="1:10" ht="13.5" customHeight="1">
      <c r="A33" s="1" t="s">
        <v>69</v>
      </c>
      <c r="B33" s="38">
        <v>45972</v>
      </c>
      <c r="C33" s="38">
        <v>9700</v>
      </c>
      <c r="D33" s="62" t="e">
        <f>#REF!/#REF!*100</f>
        <v>#REF!</v>
      </c>
      <c r="E33" s="63">
        <v>31329</v>
      </c>
      <c r="F33" s="66">
        <v>8013</v>
      </c>
      <c r="G33" s="86">
        <f t="shared" si="2"/>
        <v>21.099799878186722</v>
      </c>
      <c r="H33" s="16">
        <v>10200</v>
      </c>
      <c r="I33" s="66" t="e">
        <f>F33/#REF!*100</f>
        <v>#REF!</v>
      </c>
      <c r="J33" s="45">
        <f t="shared" si="1"/>
        <v>105.15463917525774</v>
      </c>
    </row>
    <row r="34" spans="1:10" ht="13.5" customHeight="1">
      <c r="A34" s="1" t="s">
        <v>128</v>
      </c>
      <c r="B34" s="38">
        <v>6666</v>
      </c>
      <c r="C34" s="38">
        <v>5500</v>
      </c>
      <c r="D34" s="62" t="e">
        <f>#REF!/#REF!*100</f>
        <v>#REF!</v>
      </c>
      <c r="E34" s="63"/>
      <c r="F34" s="66">
        <v>7362</v>
      </c>
      <c r="G34" s="86">
        <f t="shared" si="2"/>
        <v>82.508250825082513</v>
      </c>
      <c r="H34" s="16">
        <v>6500</v>
      </c>
      <c r="I34" s="66" t="e">
        <f>F34/#REF!*100</f>
        <v>#REF!</v>
      </c>
      <c r="J34" s="45">
        <f t="shared" si="1"/>
        <v>118.18181818181819</v>
      </c>
    </row>
    <row r="35" spans="1:10" ht="13.5" customHeight="1">
      <c r="A35" s="1" t="s">
        <v>127</v>
      </c>
      <c r="B35" s="38">
        <v>152.9</v>
      </c>
      <c r="C35" s="38">
        <v>285</v>
      </c>
      <c r="D35" s="62" t="e">
        <f>#REF!/#REF!*100</f>
        <v>#REF!</v>
      </c>
      <c r="E35" s="63"/>
      <c r="F35" s="63">
        <v>137.9</v>
      </c>
      <c r="G35" s="86">
        <f t="shared" si="2"/>
        <v>186.39633747547416</v>
      </c>
      <c r="H35" s="15">
        <v>300</v>
      </c>
      <c r="I35" s="66" t="e">
        <f>F35/#REF!*100</f>
        <v>#REF!</v>
      </c>
      <c r="J35" s="45">
        <f t="shared" si="1"/>
        <v>105.26315789473684</v>
      </c>
    </row>
    <row r="36" spans="1:10" ht="13.5" hidden="1" customHeight="1">
      <c r="A36" s="1" t="s">
        <v>73</v>
      </c>
      <c r="B36" s="47"/>
      <c r="C36" s="47"/>
      <c r="D36" s="62" t="e">
        <f>#REF!/#REF!*100</f>
        <v>#REF!</v>
      </c>
      <c r="E36" s="63">
        <v>4752</v>
      </c>
      <c r="F36" s="63"/>
      <c r="G36" s="86" t="e">
        <f t="shared" si="2"/>
        <v>#DIV/0!</v>
      </c>
      <c r="H36" s="15"/>
      <c r="I36" s="66" t="e">
        <f>F36/#REF!*100</f>
        <v>#REF!</v>
      </c>
      <c r="J36" s="45" t="e">
        <f t="shared" si="1"/>
        <v>#DIV/0!</v>
      </c>
    </row>
    <row r="37" spans="1:10" ht="13.5" hidden="1" customHeight="1">
      <c r="A37" s="1" t="s">
        <v>100</v>
      </c>
      <c r="B37" s="47"/>
      <c r="C37" s="47"/>
      <c r="D37" s="62" t="e">
        <f>#REF!/#REF!*100</f>
        <v>#REF!</v>
      </c>
      <c r="E37" s="63">
        <v>2500</v>
      </c>
      <c r="F37" s="63"/>
      <c r="G37" s="86" t="e">
        <f t="shared" si="2"/>
        <v>#DIV/0!</v>
      </c>
      <c r="H37" s="15"/>
      <c r="I37" s="66" t="e">
        <f>F37/#REF!*100</f>
        <v>#REF!</v>
      </c>
      <c r="J37" s="45" t="e">
        <f t="shared" si="1"/>
        <v>#DIV/0!</v>
      </c>
    </row>
    <row r="38" spans="1:10" ht="13.5" hidden="1" customHeight="1">
      <c r="A38" s="1" t="s">
        <v>71</v>
      </c>
      <c r="B38" s="38"/>
      <c r="C38" s="38"/>
      <c r="D38" s="62" t="e">
        <f>#REF!/#REF!*100</f>
        <v>#REF!</v>
      </c>
      <c r="E38" s="66">
        <v>183</v>
      </c>
      <c r="F38" s="66"/>
      <c r="G38" s="86" t="e">
        <f t="shared" si="2"/>
        <v>#DIV/0!</v>
      </c>
      <c r="H38" s="16"/>
      <c r="I38" s="66" t="e">
        <f>F38/#REF!*100</f>
        <v>#REF!</v>
      </c>
      <c r="J38" s="45" t="e">
        <f t="shared" si="1"/>
        <v>#DIV/0!</v>
      </c>
    </row>
    <row r="39" spans="1:10" ht="13.5" customHeight="1">
      <c r="A39" s="1" t="s">
        <v>72</v>
      </c>
      <c r="B39" s="38">
        <v>1310.5999999999999</v>
      </c>
      <c r="C39" s="38">
        <v>1430</v>
      </c>
      <c r="D39" s="62" t="e">
        <f>#REF!/#REF!*100</f>
        <v>#REF!</v>
      </c>
      <c r="E39" s="66">
        <v>1227</v>
      </c>
      <c r="F39" s="66">
        <v>1446.2</v>
      </c>
      <c r="G39" s="86">
        <f t="shared" si="2"/>
        <v>109.11033114603998</v>
      </c>
      <c r="H39" s="16">
        <v>1500</v>
      </c>
      <c r="I39" s="66" t="e">
        <f>F39/#REF!*100</f>
        <v>#REF!</v>
      </c>
      <c r="J39" s="45">
        <f t="shared" si="1"/>
        <v>104.89510489510489</v>
      </c>
    </row>
    <row r="40" spans="1:10" ht="13.5" hidden="1" customHeight="1">
      <c r="A40" s="1" t="s">
        <v>70</v>
      </c>
      <c r="B40" s="47"/>
      <c r="C40" s="47"/>
      <c r="D40" s="62" t="e">
        <f>#REF!/#REF!*100</f>
        <v>#REF!</v>
      </c>
      <c r="E40" s="63">
        <v>19462</v>
      </c>
      <c r="F40" s="63"/>
      <c r="G40" s="86" t="e">
        <f t="shared" si="2"/>
        <v>#DIV/0!</v>
      </c>
      <c r="H40" s="15"/>
      <c r="I40" s="66" t="e">
        <f>F40/#REF!*100</f>
        <v>#REF!</v>
      </c>
      <c r="J40" s="45" t="e">
        <f t="shared" si="1"/>
        <v>#DIV/0!</v>
      </c>
    </row>
    <row r="41" spans="1:10" ht="17.25" hidden="1" customHeight="1">
      <c r="A41" s="1" t="s">
        <v>75</v>
      </c>
      <c r="B41" s="48"/>
      <c r="C41" s="48"/>
      <c r="D41" s="62" t="e">
        <f>#REF!/#REF!*100</f>
        <v>#REF!</v>
      </c>
      <c r="E41" s="63"/>
      <c r="F41" s="63"/>
      <c r="G41" s="86" t="e">
        <f t="shared" si="2"/>
        <v>#DIV/0!</v>
      </c>
      <c r="H41" s="49"/>
      <c r="I41" s="66" t="e">
        <f>F41/#REF!*100</f>
        <v>#REF!</v>
      </c>
      <c r="J41" s="45" t="e">
        <f t="shared" si="1"/>
        <v>#DIV/0!</v>
      </c>
    </row>
    <row r="42" spans="1:10" ht="13.5" customHeight="1">
      <c r="A42" s="1" t="s">
        <v>74</v>
      </c>
      <c r="B42" s="38">
        <v>5188</v>
      </c>
      <c r="C42" s="38">
        <v>5810</v>
      </c>
      <c r="D42" s="62" t="e">
        <f>#REF!/#REF!*100</f>
        <v>#REF!</v>
      </c>
      <c r="E42" s="63">
        <v>3730</v>
      </c>
      <c r="F42" s="66">
        <v>4160</v>
      </c>
      <c r="G42" s="86">
        <f t="shared" si="2"/>
        <v>111.98920585967618</v>
      </c>
      <c r="H42" s="16">
        <v>6050</v>
      </c>
      <c r="I42" s="66" t="e">
        <f>F42/#REF!*100</f>
        <v>#REF!</v>
      </c>
      <c r="J42" s="45">
        <f t="shared" si="1"/>
        <v>104.13080895008606</v>
      </c>
    </row>
    <row r="43" spans="1:10" ht="13.5" customHeight="1">
      <c r="A43" s="1" t="s">
        <v>68</v>
      </c>
      <c r="B43" s="38">
        <v>2401.3000000000002</v>
      </c>
      <c r="C43" s="38">
        <v>2383</v>
      </c>
      <c r="D43" s="62" t="e">
        <f>#REF!/#REF!*100</f>
        <v>#REF!</v>
      </c>
      <c r="E43" s="63">
        <v>2411</v>
      </c>
      <c r="F43" s="66">
        <v>2546</v>
      </c>
      <c r="G43" s="86">
        <f t="shared" si="2"/>
        <v>99.237912797234827</v>
      </c>
      <c r="H43" s="16">
        <v>2390</v>
      </c>
      <c r="I43" s="66" t="e">
        <f>F43/#REF!*100</f>
        <v>#REF!</v>
      </c>
      <c r="J43" s="45">
        <f t="shared" si="1"/>
        <v>100.29374737725556</v>
      </c>
    </row>
    <row r="44" spans="1:10" ht="13.5" customHeight="1">
      <c r="A44" s="1" t="s">
        <v>105</v>
      </c>
      <c r="B44" s="38">
        <v>588.4</v>
      </c>
      <c r="C44" s="38">
        <v>590</v>
      </c>
      <c r="D44" s="62" t="e">
        <f>#REF!/#REF!*100</f>
        <v>#REF!</v>
      </c>
      <c r="E44" s="63">
        <v>158.9</v>
      </c>
      <c r="F44" s="63">
        <v>845.1</v>
      </c>
      <c r="G44" s="86">
        <f t="shared" si="2"/>
        <v>100.27192386131883</v>
      </c>
      <c r="H44" s="15">
        <v>596</v>
      </c>
      <c r="I44" s="66" t="e">
        <f>F44/#REF!*100</f>
        <v>#REF!</v>
      </c>
      <c r="J44" s="45">
        <f t="shared" si="1"/>
        <v>101.01694915254238</v>
      </c>
    </row>
    <row r="45" spans="1:10" ht="13.5" customHeight="1">
      <c r="A45" s="1" t="s">
        <v>106</v>
      </c>
      <c r="B45" s="38">
        <v>1</v>
      </c>
      <c r="C45" s="38">
        <v>0</v>
      </c>
      <c r="D45" s="62" t="e">
        <f>#REF!/#REF!*100</f>
        <v>#REF!</v>
      </c>
      <c r="E45" s="63">
        <v>3.3</v>
      </c>
      <c r="F45" s="66">
        <v>2</v>
      </c>
      <c r="G45" s="86">
        <f t="shared" si="2"/>
        <v>0</v>
      </c>
      <c r="H45" s="16">
        <v>0</v>
      </c>
      <c r="I45" s="66" t="e">
        <f>F45/#REF!*100</f>
        <v>#REF!</v>
      </c>
      <c r="J45" s="45">
        <v>0</v>
      </c>
    </row>
    <row r="46" spans="1:10" ht="32.25" customHeight="1">
      <c r="A46" s="1" t="s">
        <v>133</v>
      </c>
      <c r="B46" s="38">
        <v>73</v>
      </c>
      <c r="C46" s="38">
        <v>100</v>
      </c>
      <c r="D46" s="62" t="e">
        <f>#REF!/#REF!*100</f>
        <v>#REF!</v>
      </c>
      <c r="E46" s="66">
        <v>55</v>
      </c>
      <c r="F46" s="66">
        <v>130</v>
      </c>
      <c r="G46" s="86">
        <f t="shared" si="2"/>
        <v>136.98630136986301</v>
      </c>
      <c r="H46" s="16">
        <v>110</v>
      </c>
      <c r="I46" s="66" t="e">
        <f>F46/#REF!*100</f>
        <v>#REF!</v>
      </c>
      <c r="J46" s="45">
        <f t="shared" si="1"/>
        <v>110.00000000000001</v>
      </c>
    </row>
    <row r="47" spans="1:10" ht="13.5" customHeight="1">
      <c r="A47" s="1" t="s">
        <v>76</v>
      </c>
      <c r="B47" s="38">
        <v>1196.5</v>
      </c>
      <c r="C47" s="38">
        <v>1264</v>
      </c>
      <c r="D47" s="62" t="e">
        <f>#REF!/#REF!*100</f>
        <v>#REF!</v>
      </c>
      <c r="E47" s="66">
        <v>985</v>
      </c>
      <c r="F47" s="66">
        <v>1137</v>
      </c>
      <c r="G47" s="86">
        <f t="shared" si="2"/>
        <v>105.64145424153782</v>
      </c>
      <c r="H47" s="16">
        <v>1296</v>
      </c>
      <c r="I47" s="66" t="e">
        <f>F47/#REF!*100</f>
        <v>#REF!</v>
      </c>
      <c r="J47" s="45">
        <f t="shared" si="1"/>
        <v>102.53164556962024</v>
      </c>
    </row>
    <row r="48" spans="1:10" ht="14.25" customHeight="1">
      <c r="A48" s="1" t="s">
        <v>116</v>
      </c>
      <c r="B48" s="47">
        <v>94141</v>
      </c>
      <c r="C48" s="47">
        <v>94412</v>
      </c>
      <c r="D48" s="62" t="e">
        <f>#REF!/#REF!*100</f>
        <v>#REF!</v>
      </c>
      <c r="E48" s="65">
        <v>117600</v>
      </c>
      <c r="F48" s="65">
        <v>105500</v>
      </c>
      <c r="G48" s="86">
        <f t="shared" si="2"/>
        <v>100.28786607323057</v>
      </c>
      <c r="H48" s="51">
        <v>96700</v>
      </c>
      <c r="I48" s="66" t="e">
        <f>F48/#REF!*100</f>
        <v>#REF!</v>
      </c>
      <c r="J48" s="45">
        <f t="shared" si="1"/>
        <v>102.42342075159938</v>
      </c>
    </row>
    <row r="49" spans="1:12" ht="14.25" customHeight="1">
      <c r="A49" s="1" t="s">
        <v>115</v>
      </c>
      <c r="B49" s="42">
        <v>2.323</v>
      </c>
      <c r="C49" s="42">
        <v>2.4</v>
      </c>
      <c r="D49" s="62" t="e">
        <f>#REF!/#REF!*100</f>
        <v>#REF!</v>
      </c>
      <c r="E49" s="64">
        <v>3.589</v>
      </c>
      <c r="F49" s="64">
        <v>2.504</v>
      </c>
      <c r="G49" s="86">
        <f t="shared" si="2"/>
        <v>103.31467929401637</v>
      </c>
      <c r="H49" s="26">
        <v>2.5</v>
      </c>
      <c r="I49" s="66" t="e">
        <f>F49/#REF!*100</f>
        <v>#REF!</v>
      </c>
      <c r="J49" s="45">
        <f t="shared" si="1"/>
        <v>104.16666666666667</v>
      </c>
    </row>
    <row r="50" spans="1:12" ht="14.25" customHeight="1">
      <c r="A50" s="1" t="s">
        <v>134</v>
      </c>
      <c r="B50" s="42">
        <v>11.84</v>
      </c>
      <c r="C50" s="42">
        <v>10.31</v>
      </c>
      <c r="D50" s="62"/>
      <c r="E50" s="64"/>
      <c r="F50" s="64"/>
      <c r="G50" s="86">
        <f t="shared" si="2"/>
        <v>87.077702702702709</v>
      </c>
      <c r="H50" s="26">
        <v>10.5</v>
      </c>
      <c r="I50" s="66"/>
      <c r="J50" s="45">
        <f t="shared" si="1"/>
        <v>101.84287099903007</v>
      </c>
    </row>
    <row r="51" spans="1:12" ht="30">
      <c r="A51" s="3" t="s">
        <v>88</v>
      </c>
      <c r="B51" s="42">
        <v>1865.424</v>
      </c>
      <c r="C51" s="42">
        <v>1854.01</v>
      </c>
      <c r="D51" s="62" t="e">
        <f>#REF!/#REF!*100</f>
        <v>#REF!</v>
      </c>
      <c r="E51" s="63">
        <v>1860.8</v>
      </c>
      <c r="F51" s="63">
        <v>1597.66</v>
      </c>
      <c r="G51" s="86">
        <f t="shared" si="2"/>
        <v>99.388128382608997</v>
      </c>
      <c r="H51" s="26">
        <v>1948.63</v>
      </c>
      <c r="I51" s="66" t="e">
        <f>F51/#REF!*100</f>
        <v>#REF!</v>
      </c>
      <c r="J51" s="45">
        <f>H51/C51*100</f>
        <v>105.103532343407</v>
      </c>
    </row>
    <row r="52" spans="1:12" ht="15">
      <c r="A52" s="3" t="s">
        <v>89</v>
      </c>
      <c r="B52" s="42">
        <v>1079.45</v>
      </c>
      <c r="C52" s="42">
        <v>1224.8800000000001</v>
      </c>
      <c r="D52" s="62" t="e">
        <f>#REF!/#REF!*100</f>
        <v>#REF!</v>
      </c>
      <c r="E52" s="63">
        <v>1025.2</v>
      </c>
      <c r="F52" s="63">
        <v>963.18</v>
      </c>
      <c r="G52" s="86">
        <f t="shared" si="2"/>
        <v>113.47260178794758</v>
      </c>
      <c r="H52" s="26">
        <v>1350.85</v>
      </c>
      <c r="I52" s="66" t="e">
        <f>F52/#REF!*100</f>
        <v>#REF!</v>
      </c>
      <c r="J52" s="45">
        <f t="shared" ref="J52:J56" si="3">H52/C52*100</f>
        <v>110.2842727450852</v>
      </c>
      <c r="L52" s="18"/>
    </row>
    <row r="53" spans="1:12" ht="15">
      <c r="A53" s="3" t="s">
        <v>97</v>
      </c>
      <c r="B53" s="42">
        <v>785.97400000000005</v>
      </c>
      <c r="C53" s="42">
        <v>629.13</v>
      </c>
      <c r="D53" s="62" t="e">
        <f>#REF!/#REF!*100</f>
        <v>#REF!</v>
      </c>
      <c r="E53" s="63">
        <v>835.6</v>
      </c>
      <c r="F53" s="63">
        <v>634.48</v>
      </c>
      <c r="G53" s="86">
        <f t="shared" si="2"/>
        <v>80.044632519650776</v>
      </c>
      <c r="H53" s="26">
        <v>597.78</v>
      </c>
      <c r="I53" s="66" t="e">
        <f>F53/#REF!*100</f>
        <v>#REF!</v>
      </c>
      <c r="J53" s="45">
        <f t="shared" si="3"/>
        <v>95.016928138858418</v>
      </c>
      <c r="L53" s="18"/>
    </row>
    <row r="54" spans="1:12" s="18" customFormat="1" ht="15" customHeight="1">
      <c r="A54" s="27" t="s">
        <v>57</v>
      </c>
      <c r="B54" s="42">
        <v>1119.396</v>
      </c>
      <c r="C54" s="42">
        <v>1138.1300000000001</v>
      </c>
      <c r="D54" s="62" t="e">
        <f>#REF!/#REF!*100</f>
        <v>#REF!</v>
      </c>
      <c r="E54" s="63">
        <v>1160.5999999999999</v>
      </c>
      <c r="F54" s="63">
        <v>1200.06</v>
      </c>
      <c r="G54" s="86">
        <f t="shared" si="2"/>
        <v>101.67358110981282</v>
      </c>
      <c r="H54" s="26">
        <v>1195.29</v>
      </c>
      <c r="I54" s="66" t="e">
        <f>F54/#REF!*100</f>
        <v>#REF!</v>
      </c>
      <c r="J54" s="45">
        <f t="shared" si="3"/>
        <v>105.02227337826082</v>
      </c>
    </row>
    <row r="55" spans="1:12" s="18" customFormat="1" ht="29.25" customHeight="1">
      <c r="A55" s="27" t="s">
        <v>58</v>
      </c>
      <c r="B55" s="42">
        <v>327</v>
      </c>
      <c r="C55" s="42">
        <v>320.44</v>
      </c>
      <c r="D55" s="62" t="e">
        <f>#REF!/#REF!*100</f>
        <v>#REF!</v>
      </c>
      <c r="E55" s="63">
        <v>343.1</v>
      </c>
      <c r="F55" s="63">
        <v>190.79</v>
      </c>
      <c r="G55" s="86">
        <f t="shared" si="2"/>
        <v>97.993883792048933</v>
      </c>
      <c r="H55" s="26">
        <v>342.48500000000001</v>
      </c>
      <c r="I55" s="66" t="e">
        <f>F55/#REF!*100</f>
        <v>#REF!</v>
      </c>
      <c r="J55" s="45">
        <f t="shared" si="3"/>
        <v>106.879603045812</v>
      </c>
    </row>
    <row r="56" spans="1:12" s="18" customFormat="1" ht="17.25" customHeight="1">
      <c r="A56" s="27" t="s">
        <v>59</v>
      </c>
      <c r="B56" s="46">
        <v>419.02800000000002</v>
      </c>
      <c r="C56" s="42">
        <v>395.44</v>
      </c>
      <c r="D56" s="62" t="e">
        <f>#REF!/#REF!*100</f>
        <v>#REF!</v>
      </c>
      <c r="E56" s="63">
        <v>357.1</v>
      </c>
      <c r="F56" s="63">
        <v>206.81</v>
      </c>
      <c r="G56" s="86">
        <f t="shared" si="2"/>
        <v>94.370781904789169</v>
      </c>
      <c r="H56" s="26">
        <v>410.85500000000002</v>
      </c>
      <c r="I56" s="66" t="e">
        <f>F56/#REF!*100</f>
        <v>#REF!</v>
      </c>
      <c r="J56" s="45">
        <f t="shared" si="3"/>
        <v>103.89818935868907</v>
      </c>
    </row>
    <row r="57" spans="1:12" ht="28.5">
      <c r="A57" s="28" t="s">
        <v>2</v>
      </c>
      <c r="B57" s="39"/>
      <c r="C57" s="39"/>
      <c r="D57" s="62"/>
      <c r="E57" s="63"/>
      <c r="F57" s="63"/>
      <c r="G57" s="86"/>
      <c r="H57" s="40"/>
      <c r="I57" s="66"/>
      <c r="J57" s="40"/>
    </row>
    <row r="58" spans="1:12" ht="15" customHeight="1">
      <c r="A58" s="29" t="s">
        <v>117</v>
      </c>
      <c r="B58" s="46">
        <v>65.2</v>
      </c>
      <c r="C58" s="46">
        <v>79.2</v>
      </c>
      <c r="D58" s="62" t="e">
        <f>#REF!/#REF!*100</f>
        <v>#REF!</v>
      </c>
      <c r="E58" s="63">
        <v>74.2</v>
      </c>
      <c r="F58" s="63">
        <v>75</v>
      </c>
      <c r="G58" s="86">
        <f t="shared" ref="G58:G94" si="4">C58/B58*100</f>
        <v>121.47239263803682</v>
      </c>
      <c r="H58" s="40">
        <v>80.8</v>
      </c>
      <c r="I58" s="66" t="e">
        <f>F58/#REF!*100</f>
        <v>#REF!</v>
      </c>
      <c r="J58" s="45">
        <f>H58/C58*100</f>
        <v>102.02020202020201</v>
      </c>
    </row>
    <row r="59" spans="1:12" ht="15" hidden="1">
      <c r="A59" s="29" t="s">
        <v>3</v>
      </c>
      <c r="B59" s="53"/>
      <c r="C59" s="53"/>
      <c r="D59" s="62" t="e">
        <f>#REF!/#REF!*100</f>
        <v>#REF!</v>
      </c>
      <c r="E59" s="66">
        <v>4</v>
      </c>
      <c r="F59" s="66"/>
      <c r="G59" s="86" t="e">
        <f t="shared" si="4"/>
        <v>#DIV/0!</v>
      </c>
      <c r="H59" s="54"/>
      <c r="I59" s="66" t="e">
        <f>F59/#REF!*100</f>
        <v>#REF!</v>
      </c>
      <c r="J59" s="45" t="e">
        <f t="shared" ref="J59:J121" si="5">H59/C59*100</f>
        <v>#DIV/0!</v>
      </c>
    </row>
    <row r="60" spans="1:12" ht="15">
      <c r="A60" s="29" t="s">
        <v>4</v>
      </c>
      <c r="B60" s="46">
        <v>107.6</v>
      </c>
      <c r="C60" s="46">
        <v>116.3</v>
      </c>
      <c r="D60" s="62" t="e">
        <f>#REF!/#REF!*100</f>
        <v>#REF!</v>
      </c>
      <c r="E60" s="63">
        <v>110.5</v>
      </c>
      <c r="F60" s="63">
        <v>117.9</v>
      </c>
      <c r="G60" s="86">
        <f t="shared" si="4"/>
        <v>108.08550185873607</v>
      </c>
      <c r="H60" s="15">
        <v>124.3</v>
      </c>
      <c r="I60" s="66" t="e">
        <f>F60/#REF!*100</f>
        <v>#REF!</v>
      </c>
      <c r="J60" s="45">
        <f t="shared" si="5"/>
        <v>106.87876182287188</v>
      </c>
    </row>
    <row r="61" spans="1:12" s="18" customFormat="1" ht="15">
      <c r="A61" s="29" t="s">
        <v>24</v>
      </c>
      <c r="B61" s="46">
        <v>5.9</v>
      </c>
      <c r="C61" s="46">
        <v>7.1</v>
      </c>
      <c r="D61" s="62" t="e">
        <f>#REF!/#REF!*100</f>
        <v>#REF!</v>
      </c>
      <c r="E61" s="68">
        <v>5</v>
      </c>
      <c r="F61" s="68">
        <v>5.5</v>
      </c>
      <c r="G61" s="86">
        <f t="shared" si="4"/>
        <v>120.33898305084745</v>
      </c>
      <c r="H61" s="17">
        <v>7.8</v>
      </c>
      <c r="I61" s="66" t="e">
        <f>F61/#REF!*100</f>
        <v>#REF!</v>
      </c>
      <c r="J61" s="45">
        <f t="shared" si="5"/>
        <v>109.85915492957747</v>
      </c>
    </row>
    <row r="62" spans="1:12" ht="15">
      <c r="A62" s="29" t="s">
        <v>27</v>
      </c>
      <c r="B62" s="42">
        <v>2.77</v>
      </c>
      <c r="C62" s="42">
        <v>2.82</v>
      </c>
      <c r="D62" s="62" t="e">
        <f>#REF!/#REF!*100</f>
        <v>#REF!</v>
      </c>
      <c r="E62" s="60">
        <v>4.2839999999999998</v>
      </c>
      <c r="F62" s="60">
        <v>3.32</v>
      </c>
      <c r="G62" s="86">
        <f t="shared" si="4"/>
        <v>101.80505415162455</v>
      </c>
      <c r="H62" s="42">
        <v>2.82</v>
      </c>
      <c r="I62" s="66" t="e">
        <f>F62/#REF!*100</f>
        <v>#REF!</v>
      </c>
      <c r="J62" s="45">
        <f t="shared" si="5"/>
        <v>100</v>
      </c>
    </row>
    <row r="63" spans="1:12" s="18" customFormat="1" ht="15.75" hidden="1" customHeight="1">
      <c r="A63" s="27" t="s">
        <v>57</v>
      </c>
      <c r="B63" s="47"/>
      <c r="C63" s="47"/>
      <c r="D63" s="62" t="e">
        <f>#REF!/#REF!*100</f>
        <v>#REF!</v>
      </c>
      <c r="E63" s="63">
        <v>0</v>
      </c>
      <c r="F63" s="63"/>
      <c r="G63" s="86" t="e">
        <f t="shared" si="4"/>
        <v>#DIV/0!</v>
      </c>
      <c r="H63" s="15"/>
      <c r="I63" s="66" t="e">
        <f>F63/#REF!*100</f>
        <v>#REF!</v>
      </c>
      <c r="J63" s="45" t="e">
        <f t="shared" si="5"/>
        <v>#DIV/0!</v>
      </c>
    </row>
    <row r="64" spans="1:12" s="18" customFormat="1" ht="28.5" customHeight="1">
      <c r="A64" s="27" t="s">
        <v>58</v>
      </c>
      <c r="B64" s="42">
        <v>7.0000000000000007E-2</v>
      </c>
      <c r="C64" s="42">
        <v>0.1</v>
      </c>
      <c r="D64" s="62" t="e">
        <f>#REF!/#REF!*100</f>
        <v>#REF!</v>
      </c>
      <c r="E64" s="64">
        <v>5.3999999999999999E-2</v>
      </c>
      <c r="F64" s="64">
        <v>0.02</v>
      </c>
      <c r="G64" s="86">
        <f t="shared" si="4"/>
        <v>142.85714285714286</v>
      </c>
      <c r="H64" s="26">
        <v>0.1</v>
      </c>
      <c r="I64" s="66" t="e">
        <f>F64/#REF!*100</f>
        <v>#REF!</v>
      </c>
      <c r="J64" s="45">
        <f t="shared" si="5"/>
        <v>100</v>
      </c>
    </row>
    <row r="65" spans="1:10" s="18" customFormat="1" ht="15" customHeight="1">
      <c r="A65" s="27" t="s">
        <v>60</v>
      </c>
      <c r="B65" s="42">
        <v>2.7</v>
      </c>
      <c r="C65" s="42">
        <v>2.72</v>
      </c>
      <c r="D65" s="62" t="e">
        <f>#REF!/#REF!*100</f>
        <v>#REF!</v>
      </c>
      <c r="E65" s="68">
        <v>4.2300000000000004</v>
      </c>
      <c r="F65" s="68">
        <v>3.3</v>
      </c>
      <c r="G65" s="86">
        <f t="shared" si="4"/>
        <v>100.74074074074073</v>
      </c>
      <c r="H65" s="17">
        <v>2.72</v>
      </c>
      <c r="I65" s="66" t="e">
        <f>F65/#REF!*100</f>
        <v>#REF!</v>
      </c>
      <c r="J65" s="45">
        <f t="shared" si="5"/>
        <v>100</v>
      </c>
    </row>
    <row r="66" spans="1:10" ht="15">
      <c r="A66" s="29" t="s">
        <v>28</v>
      </c>
      <c r="B66" s="42">
        <v>5.15</v>
      </c>
      <c r="C66" s="42">
        <v>4</v>
      </c>
      <c r="D66" s="62" t="e">
        <f>#REF!/#REF!*100</f>
        <v>#REF!</v>
      </c>
      <c r="E66" s="68">
        <v>4.18</v>
      </c>
      <c r="F66" s="68">
        <v>3.5</v>
      </c>
      <c r="G66" s="86">
        <f t="shared" si="4"/>
        <v>77.669902912621353</v>
      </c>
      <c r="H66" s="17">
        <v>4.0999999999999996</v>
      </c>
      <c r="I66" s="66" t="e">
        <f>F66/#REF!*100</f>
        <v>#REF!</v>
      </c>
      <c r="J66" s="45">
        <f t="shared" si="5"/>
        <v>102.49999999999999</v>
      </c>
    </row>
    <row r="67" spans="1:10" s="18" customFormat="1" ht="15.75" hidden="1" customHeight="1">
      <c r="A67" s="27" t="s">
        <v>57</v>
      </c>
      <c r="B67" s="38"/>
      <c r="C67" s="38"/>
      <c r="D67" s="62" t="e">
        <f>#REF!/#REF!*100</f>
        <v>#REF!</v>
      </c>
      <c r="E67" s="63">
        <v>0</v>
      </c>
      <c r="F67" s="63"/>
      <c r="G67" s="86" t="e">
        <f t="shared" si="4"/>
        <v>#DIV/0!</v>
      </c>
      <c r="H67" s="15"/>
      <c r="I67" s="66" t="e">
        <f>F67/#REF!*100</f>
        <v>#REF!</v>
      </c>
      <c r="J67" s="45" t="e">
        <f t="shared" si="5"/>
        <v>#DIV/0!</v>
      </c>
    </row>
    <row r="68" spans="1:10" s="18" customFormat="1" ht="29.25" customHeight="1">
      <c r="A68" s="27" t="s">
        <v>58</v>
      </c>
      <c r="B68" s="42">
        <v>3.8</v>
      </c>
      <c r="C68" s="42">
        <v>2.6</v>
      </c>
      <c r="D68" s="62" t="e">
        <f>#REF!/#REF!*100</f>
        <v>#REF!</v>
      </c>
      <c r="E68" s="68">
        <v>2.63</v>
      </c>
      <c r="F68" s="68">
        <v>2</v>
      </c>
      <c r="G68" s="86">
        <f t="shared" si="4"/>
        <v>68.421052631578945</v>
      </c>
      <c r="H68" s="17">
        <v>2.7</v>
      </c>
      <c r="I68" s="66" t="e">
        <f>F68/#REF!*100</f>
        <v>#REF!</v>
      </c>
      <c r="J68" s="45">
        <f t="shared" si="5"/>
        <v>103.84615384615385</v>
      </c>
    </row>
    <row r="69" spans="1:10" s="18" customFormat="1" ht="15.75" customHeight="1">
      <c r="A69" s="27" t="s">
        <v>60</v>
      </c>
      <c r="B69" s="46">
        <v>1.35</v>
      </c>
      <c r="C69" s="46">
        <v>1.4</v>
      </c>
      <c r="D69" s="62" t="e">
        <f>#REF!/#REF!*100</f>
        <v>#REF!</v>
      </c>
      <c r="E69" s="68">
        <v>1.55</v>
      </c>
      <c r="F69" s="68">
        <v>1</v>
      </c>
      <c r="G69" s="86">
        <f t="shared" si="4"/>
        <v>103.7037037037037</v>
      </c>
      <c r="H69" s="17">
        <v>1.4</v>
      </c>
      <c r="I69" s="66" t="e">
        <f>F69/#REF!*100</f>
        <v>#REF!</v>
      </c>
      <c r="J69" s="45">
        <f t="shared" si="5"/>
        <v>100</v>
      </c>
    </row>
    <row r="70" spans="1:10" ht="15.75" customHeight="1">
      <c r="A70" s="30" t="s">
        <v>42</v>
      </c>
      <c r="B70" s="42">
        <v>0.1</v>
      </c>
      <c r="C70" s="42">
        <v>0.1</v>
      </c>
      <c r="D70" s="62" t="e">
        <f>#REF!/#REF!*100</f>
        <v>#REF!</v>
      </c>
      <c r="E70" s="60">
        <f>E71+E72+E73</f>
        <v>0.185</v>
      </c>
      <c r="F70" s="60">
        <v>0.1</v>
      </c>
      <c r="G70" s="86">
        <f t="shared" si="4"/>
        <v>100</v>
      </c>
      <c r="H70" s="42">
        <v>0.1</v>
      </c>
      <c r="I70" s="66" t="e">
        <f>F70/#REF!*100</f>
        <v>#REF!</v>
      </c>
      <c r="J70" s="45">
        <f t="shared" si="5"/>
        <v>100</v>
      </c>
    </row>
    <row r="71" spans="1:10" s="18" customFormat="1" ht="15" hidden="1" customHeight="1">
      <c r="A71" s="27" t="s">
        <v>57</v>
      </c>
      <c r="B71" s="42"/>
      <c r="C71" s="42"/>
      <c r="D71" s="62" t="e">
        <f>#REF!/#REF!*100</f>
        <v>#REF!</v>
      </c>
      <c r="E71" s="63"/>
      <c r="F71" s="63"/>
      <c r="G71" s="86" t="e">
        <f t="shared" si="4"/>
        <v>#DIV/0!</v>
      </c>
      <c r="H71" s="15"/>
      <c r="I71" s="66" t="e">
        <f>F71/#REF!*100</f>
        <v>#REF!</v>
      </c>
      <c r="J71" s="45" t="e">
        <f t="shared" si="5"/>
        <v>#DIV/0!</v>
      </c>
    </row>
    <row r="72" spans="1:10" s="18" customFormat="1" ht="30" hidden="1">
      <c r="A72" s="27" t="s">
        <v>58</v>
      </c>
      <c r="B72" s="38"/>
      <c r="C72" s="38"/>
      <c r="D72" s="62" t="e">
        <f>#REF!/#REF!*100</f>
        <v>#REF!</v>
      </c>
      <c r="E72" s="63">
        <v>0</v>
      </c>
      <c r="F72" s="63"/>
      <c r="G72" s="86" t="e">
        <f t="shared" si="4"/>
        <v>#DIV/0!</v>
      </c>
      <c r="H72" s="15"/>
      <c r="I72" s="66" t="e">
        <f>F72/#REF!*100</f>
        <v>#REF!</v>
      </c>
      <c r="J72" s="45" t="e">
        <f t="shared" si="5"/>
        <v>#DIV/0!</v>
      </c>
    </row>
    <row r="73" spans="1:10" s="18" customFormat="1" ht="15.75" customHeight="1">
      <c r="A73" s="27" t="s">
        <v>60</v>
      </c>
      <c r="B73" s="42">
        <v>0.1</v>
      </c>
      <c r="C73" s="42">
        <v>0.1</v>
      </c>
      <c r="D73" s="62" t="e">
        <f>#REF!/#REF!*100</f>
        <v>#REF!</v>
      </c>
      <c r="E73" s="64">
        <v>0.185</v>
      </c>
      <c r="F73" s="64">
        <v>0.1</v>
      </c>
      <c r="G73" s="86">
        <f t="shared" si="4"/>
        <v>100</v>
      </c>
      <c r="H73" s="26">
        <v>0.1</v>
      </c>
      <c r="I73" s="66" t="e">
        <f>F73/#REF!*100</f>
        <v>#REF!</v>
      </c>
      <c r="J73" s="45">
        <f t="shared" si="5"/>
        <v>100</v>
      </c>
    </row>
    <row r="74" spans="1:10" s="18" customFormat="1" ht="15.75" customHeight="1">
      <c r="A74" s="27" t="s">
        <v>90</v>
      </c>
      <c r="B74" s="42">
        <v>1.4999999999999999E-2</v>
      </c>
      <c r="C74" s="42">
        <v>1.6E-2</v>
      </c>
      <c r="D74" s="62" t="e">
        <f>#REF!/#REF!*100</f>
        <v>#REF!</v>
      </c>
      <c r="E74" s="60">
        <v>1.2999999999999999E-2</v>
      </c>
      <c r="F74" s="60">
        <v>0.01</v>
      </c>
      <c r="G74" s="86">
        <f t="shared" si="4"/>
        <v>106.66666666666667</v>
      </c>
      <c r="H74" s="42">
        <v>1.4999999999999999E-2</v>
      </c>
      <c r="I74" s="66" t="e">
        <f>F74/#REF!*100</f>
        <v>#REF!</v>
      </c>
      <c r="J74" s="45">
        <f t="shared" si="5"/>
        <v>93.75</v>
      </c>
    </row>
    <row r="75" spans="1:10" s="18" customFormat="1" ht="15.75" hidden="1" customHeight="1">
      <c r="A75" s="27" t="s">
        <v>57</v>
      </c>
      <c r="B75" s="38"/>
      <c r="C75" s="38"/>
      <c r="D75" s="62" t="e">
        <f>#REF!/#REF!*100</f>
        <v>#REF!</v>
      </c>
      <c r="E75" s="63">
        <v>0</v>
      </c>
      <c r="F75" s="63"/>
      <c r="G75" s="86" t="e">
        <f t="shared" si="4"/>
        <v>#DIV/0!</v>
      </c>
      <c r="H75" s="15"/>
      <c r="I75" s="66" t="e">
        <f>F75/#REF!*100</f>
        <v>#REF!</v>
      </c>
      <c r="J75" s="45" t="e">
        <f t="shared" si="5"/>
        <v>#DIV/0!</v>
      </c>
    </row>
    <row r="76" spans="1:10" s="18" customFormat="1" ht="15.75" hidden="1" customHeight="1">
      <c r="A76" s="27" t="s">
        <v>58</v>
      </c>
      <c r="B76" s="42"/>
      <c r="C76" s="42"/>
      <c r="D76" s="62" t="e">
        <f>#REF!/#REF!*100</f>
        <v>#REF!</v>
      </c>
      <c r="E76" s="64">
        <v>3.0000000000000001E-3</v>
      </c>
      <c r="F76" s="64">
        <v>0</v>
      </c>
      <c r="G76" s="86" t="e">
        <f t="shared" si="4"/>
        <v>#DIV/0!</v>
      </c>
      <c r="H76" s="26"/>
      <c r="I76" s="66" t="e">
        <f>F76/#REF!*100</f>
        <v>#REF!</v>
      </c>
      <c r="J76" s="45" t="e">
        <f t="shared" si="5"/>
        <v>#DIV/0!</v>
      </c>
    </row>
    <row r="77" spans="1:10" s="18" customFormat="1" ht="15.75" customHeight="1">
      <c r="A77" s="27" t="s">
        <v>59</v>
      </c>
      <c r="B77" s="42">
        <v>1.4999999999999999E-2</v>
      </c>
      <c r="C77" s="42">
        <v>1.6E-2</v>
      </c>
      <c r="D77" s="62" t="e">
        <f>#REF!/#REF!*100</f>
        <v>#REF!</v>
      </c>
      <c r="E77" s="64">
        <v>0.01</v>
      </c>
      <c r="F77" s="64">
        <v>0.01</v>
      </c>
      <c r="G77" s="86">
        <f t="shared" si="4"/>
        <v>106.66666666666667</v>
      </c>
      <c r="H77" s="26">
        <v>1.4999999999999999E-2</v>
      </c>
      <c r="I77" s="66" t="e">
        <f>F77/#REF!*100</f>
        <v>#REF!</v>
      </c>
      <c r="J77" s="45">
        <f t="shared" si="5"/>
        <v>93.75</v>
      </c>
    </row>
    <row r="78" spans="1:10" ht="16.5" customHeight="1">
      <c r="A78" s="29" t="s">
        <v>29</v>
      </c>
      <c r="B78" s="42">
        <v>4.5999999999999996</v>
      </c>
      <c r="C78" s="42">
        <v>2.86</v>
      </c>
      <c r="D78" s="62" t="e">
        <f>#REF!/#REF!*100</f>
        <v>#REF!</v>
      </c>
      <c r="E78" s="60">
        <v>5.9160000000000004</v>
      </c>
      <c r="F78" s="60">
        <v>2.38</v>
      </c>
      <c r="G78" s="86">
        <f t="shared" si="4"/>
        <v>62.173913043478265</v>
      </c>
      <c r="H78" s="42">
        <v>3.06</v>
      </c>
      <c r="I78" s="66" t="e">
        <f>F78/#REF!*100</f>
        <v>#REF!</v>
      </c>
      <c r="J78" s="45">
        <f t="shared" si="5"/>
        <v>106.993006993007</v>
      </c>
    </row>
    <row r="79" spans="1:10" ht="14.25" customHeight="1">
      <c r="A79" s="27" t="s">
        <v>57</v>
      </c>
      <c r="B79" s="42">
        <v>3</v>
      </c>
      <c r="C79" s="42">
        <v>1.35</v>
      </c>
      <c r="D79" s="62" t="e">
        <f>#REF!/#REF!*100</f>
        <v>#REF!</v>
      </c>
      <c r="E79" s="63">
        <v>3.1560000000000001</v>
      </c>
      <c r="F79" s="63">
        <v>0.88</v>
      </c>
      <c r="G79" s="86">
        <f t="shared" si="4"/>
        <v>45</v>
      </c>
      <c r="H79" s="15">
        <v>1.45</v>
      </c>
      <c r="I79" s="66" t="e">
        <f>F79/#REF!*100</f>
        <v>#REF!</v>
      </c>
      <c r="J79" s="45">
        <f t="shared" si="5"/>
        <v>107.40740740740739</v>
      </c>
    </row>
    <row r="80" spans="1:10" ht="30.75" customHeight="1">
      <c r="A80" s="27" t="s">
        <v>58</v>
      </c>
      <c r="B80" s="42">
        <v>0.1</v>
      </c>
      <c r="C80" s="42">
        <v>0.11</v>
      </c>
      <c r="D80" s="62" t="e">
        <f>#REF!/#REF!*100</f>
        <v>#REF!</v>
      </c>
      <c r="E80" s="63">
        <v>1.2869999999999999</v>
      </c>
      <c r="F80" s="63">
        <v>0.1</v>
      </c>
      <c r="G80" s="86">
        <f t="shared" si="4"/>
        <v>109.99999999999999</v>
      </c>
      <c r="H80" s="15">
        <v>0.11</v>
      </c>
      <c r="I80" s="66" t="e">
        <f>F80/#REF!*100</f>
        <v>#REF!</v>
      </c>
      <c r="J80" s="45">
        <f t="shared" si="5"/>
        <v>100</v>
      </c>
    </row>
    <row r="81" spans="1:11" ht="15">
      <c r="A81" s="27" t="s">
        <v>60</v>
      </c>
      <c r="B81" s="42">
        <v>1.5</v>
      </c>
      <c r="C81" s="42">
        <v>1.4</v>
      </c>
      <c r="D81" s="62" t="e">
        <f>#REF!/#REF!*100</f>
        <v>#REF!</v>
      </c>
      <c r="E81" s="63">
        <v>1.4730000000000001</v>
      </c>
      <c r="F81" s="63">
        <v>1.4</v>
      </c>
      <c r="G81" s="86">
        <f t="shared" si="4"/>
        <v>93.333333333333329</v>
      </c>
      <c r="H81" s="15">
        <v>1.5</v>
      </c>
      <c r="I81" s="66" t="e">
        <f>F81/#REF!*100</f>
        <v>#REF!</v>
      </c>
      <c r="J81" s="45">
        <f t="shared" si="5"/>
        <v>107.14285714285714</v>
      </c>
    </row>
    <row r="82" spans="1:11" ht="15">
      <c r="A82" s="29" t="s">
        <v>30</v>
      </c>
      <c r="B82" s="42">
        <v>21.004000000000001</v>
      </c>
      <c r="C82" s="42">
        <v>20.28</v>
      </c>
      <c r="D82" s="62" t="e">
        <f>#REF!/#REF!*100</f>
        <v>#REF!</v>
      </c>
      <c r="E82" s="60">
        <f>E85+E84+E83</f>
        <v>18.849999999999998</v>
      </c>
      <c r="F82" s="60">
        <v>19.7</v>
      </c>
      <c r="G82" s="86">
        <f t="shared" si="4"/>
        <v>96.553037516663494</v>
      </c>
      <c r="H82" s="42">
        <v>15.96</v>
      </c>
      <c r="I82" s="66" t="e">
        <f>F82/#REF!*100</f>
        <v>#REF!</v>
      </c>
      <c r="J82" s="45">
        <f t="shared" si="5"/>
        <v>78.698224852071007</v>
      </c>
      <c r="K82" s="85"/>
    </row>
    <row r="83" spans="1:11" ht="15" customHeight="1">
      <c r="A83" s="27" t="s">
        <v>57</v>
      </c>
      <c r="B83" s="42">
        <v>19.11</v>
      </c>
      <c r="C83" s="42">
        <v>18.5</v>
      </c>
      <c r="D83" s="62" t="e">
        <f>#REF!/#REF!*100</f>
        <v>#REF!</v>
      </c>
      <c r="E83" s="63">
        <v>16.649999999999999</v>
      </c>
      <c r="F83" s="63">
        <v>17.48</v>
      </c>
      <c r="G83" s="86">
        <f t="shared" si="4"/>
        <v>96.807953950811097</v>
      </c>
      <c r="H83" s="15">
        <v>14.05</v>
      </c>
      <c r="I83" s="66" t="e">
        <f>F83/#REF!*100</f>
        <v>#REF!</v>
      </c>
      <c r="J83" s="45">
        <f t="shared" si="5"/>
        <v>75.945945945945951</v>
      </c>
    </row>
    <row r="84" spans="1:11" ht="30" customHeight="1">
      <c r="A84" s="27" t="s">
        <v>58</v>
      </c>
      <c r="B84" s="42">
        <v>0.255</v>
      </c>
      <c r="C84" s="42">
        <v>0.08</v>
      </c>
      <c r="D84" s="62" t="e">
        <f>#REF!/#REF!*100</f>
        <v>#REF!</v>
      </c>
      <c r="E84" s="64">
        <v>0.2</v>
      </c>
      <c r="F84" s="64">
        <v>0.2</v>
      </c>
      <c r="G84" s="86">
        <f t="shared" si="4"/>
        <v>31.372549019607842</v>
      </c>
      <c r="H84" s="26">
        <v>0.2</v>
      </c>
      <c r="I84" s="66" t="e">
        <f>F84/#REF!*100</f>
        <v>#REF!</v>
      </c>
      <c r="J84" s="45">
        <f t="shared" si="5"/>
        <v>250</v>
      </c>
    </row>
    <row r="85" spans="1:11" ht="15">
      <c r="A85" s="27" t="s">
        <v>60</v>
      </c>
      <c r="B85" s="42">
        <v>1.639</v>
      </c>
      <c r="C85" s="42">
        <v>1.7</v>
      </c>
      <c r="D85" s="62" t="e">
        <f>#REF!/#REF!*100</f>
        <v>#REF!</v>
      </c>
      <c r="E85" s="68">
        <v>2</v>
      </c>
      <c r="F85" s="68">
        <v>2.02</v>
      </c>
      <c r="G85" s="86">
        <f t="shared" si="4"/>
        <v>103.72178157413057</v>
      </c>
      <c r="H85" s="17">
        <v>1.71</v>
      </c>
      <c r="I85" s="66" t="e">
        <f>F85/#REF!*100</f>
        <v>#REF!</v>
      </c>
      <c r="J85" s="45">
        <f t="shared" si="5"/>
        <v>100.58823529411765</v>
      </c>
    </row>
    <row r="86" spans="1:11" ht="15">
      <c r="A86" s="29" t="s">
        <v>91</v>
      </c>
      <c r="B86" s="42">
        <v>10.831</v>
      </c>
      <c r="C86" s="42">
        <v>10.8</v>
      </c>
      <c r="D86" s="62" t="e">
        <f>#REF!/#REF!*100</f>
        <v>#REF!</v>
      </c>
      <c r="E86" s="60">
        <v>12.606</v>
      </c>
      <c r="F86" s="60">
        <v>11.401</v>
      </c>
      <c r="G86" s="86">
        <f t="shared" si="4"/>
        <v>99.713784507432379</v>
      </c>
      <c r="H86" s="42">
        <v>11.3</v>
      </c>
      <c r="I86" s="66" t="e">
        <f>F86/#REF!*100</f>
        <v>#REF!</v>
      </c>
      <c r="J86" s="45">
        <f t="shared" si="5"/>
        <v>104.62962962962963</v>
      </c>
    </row>
    <row r="87" spans="1:11" s="18" customFormat="1" ht="15.75" hidden="1" customHeight="1">
      <c r="A87" s="27" t="s">
        <v>57</v>
      </c>
      <c r="B87" s="38"/>
      <c r="C87" s="38"/>
      <c r="D87" s="62" t="e">
        <f>#REF!/#REF!*100</f>
        <v>#REF!</v>
      </c>
      <c r="E87" s="66">
        <v>0</v>
      </c>
      <c r="F87" s="66"/>
      <c r="G87" s="86" t="e">
        <f t="shared" si="4"/>
        <v>#DIV/0!</v>
      </c>
      <c r="H87" s="16"/>
      <c r="I87" s="66" t="e">
        <f>F87/#REF!*100</f>
        <v>#REF!</v>
      </c>
      <c r="J87" s="45" t="e">
        <f t="shared" si="5"/>
        <v>#DIV/0!</v>
      </c>
    </row>
    <row r="88" spans="1:11" s="18" customFormat="1" ht="15.75" customHeight="1">
      <c r="A88" s="27" t="s">
        <v>57</v>
      </c>
      <c r="B88" s="42">
        <v>0.43099999999999999</v>
      </c>
      <c r="C88" s="42">
        <v>0.3</v>
      </c>
      <c r="D88" s="62" t="e">
        <f>#REF!/#REF!*100</f>
        <v>#REF!</v>
      </c>
      <c r="E88" s="66"/>
      <c r="F88" s="64">
        <v>0.30099999999999999</v>
      </c>
      <c r="G88" s="86">
        <f t="shared" si="4"/>
        <v>69.60556844547564</v>
      </c>
      <c r="H88" s="26">
        <v>0.4</v>
      </c>
      <c r="I88" s="66" t="e">
        <f>F88/#REF!*100</f>
        <v>#REF!</v>
      </c>
      <c r="J88" s="45">
        <f t="shared" si="5"/>
        <v>133.33333333333334</v>
      </c>
    </row>
    <row r="89" spans="1:11" s="18" customFormat="1" ht="30.75" customHeight="1">
      <c r="A89" s="27" t="s">
        <v>58</v>
      </c>
      <c r="B89" s="42">
        <v>0.4</v>
      </c>
      <c r="C89" s="42">
        <v>0.5</v>
      </c>
      <c r="D89" s="62" t="e">
        <f>#REF!/#REF!*100</f>
        <v>#REF!</v>
      </c>
      <c r="E89" s="63">
        <v>1.006</v>
      </c>
      <c r="F89" s="63">
        <v>0</v>
      </c>
      <c r="G89" s="86">
        <f t="shared" si="4"/>
        <v>125</v>
      </c>
      <c r="H89" s="15">
        <v>0.5</v>
      </c>
      <c r="I89" s="66">
        <v>0</v>
      </c>
      <c r="J89" s="45">
        <f t="shared" si="5"/>
        <v>100</v>
      </c>
    </row>
    <row r="90" spans="1:11" s="18" customFormat="1" ht="16.5" customHeight="1">
      <c r="A90" s="27" t="s">
        <v>60</v>
      </c>
      <c r="B90" s="42">
        <v>10</v>
      </c>
      <c r="C90" s="42">
        <v>10</v>
      </c>
      <c r="D90" s="62" t="e">
        <f>#REF!/#REF!*100</f>
        <v>#REF!</v>
      </c>
      <c r="E90" s="64">
        <v>11.6</v>
      </c>
      <c r="F90" s="64">
        <v>11.1</v>
      </c>
      <c r="G90" s="86">
        <f t="shared" si="4"/>
        <v>100</v>
      </c>
      <c r="H90" s="26">
        <v>10.4</v>
      </c>
      <c r="I90" s="66" t="e">
        <f>F90/#REF!*100</f>
        <v>#REF!</v>
      </c>
      <c r="J90" s="45">
        <f t="shared" si="5"/>
        <v>104</v>
      </c>
    </row>
    <row r="91" spans="1:11" ht="29.25" customHeight="1">
      <c r="A91" s="30" t="s">
        <v>92</v>
      </c>
      <c r="B91" s="38">
        <v>75.3</v>
      </c>
      <c r="C91" s="38">
        <v>70</v>
      </c>
      <c r="D91" s="62" t="e">
        <f>#REF!/#REF!*100</f>
        <v>#REF!</v>
      </c>
      <c r="E91" s="63">
        <v>10.4</v>
      </c>
      <c r="F91" s="63">
        <v>30</v>
      </c>
      <c r="G91" s="86">
        <f t="shared" si="4"/>
        <v>92.961487383798143</v>
      </c>
      <c r="H91" s="16">
        <v>71</v>
      </c>
      <c r="I91" s="66" t="e">
        <f>F91/#REF!*100</f>
        <v>#REF!</v>
      </c>
      <c r="J91" s="45">
        <f t="shared" si="5"/>
        <v>101.42857142857142</v>
      </c>
    </row>
    <row r="92" spans="1:11" s="18" customFormat="1" ht="15" hidden="1" customHeight="1">
      <c r="A92" s="27" t="s">
        <v>57</v>
      </c>
      <c r="B92" s="38"/>
      <c r="C92" s="38"/>
      <c r="D92" s="62" t="e">
        <f>#REF!/#REF!*100</f>
        <v>#REF!</v>
      </c>
      <c r="E92" s="63">
        <v>0</v>
      </c>
      <c r="F92" s="63"/>
      <c r="G92" s="86" t="e">
        <f t="shared" si="4"/>
        <v>#DIV/0!</v>
      </c>
      <c r="H92" s="16"/>
      <c r="I92" s="66" t="e">
        <f>F92/#REF!*100</f>
        <v>#REF!</v>
      </c>
      <c r="J92" s="45" t="e">
        <f t="shared" si="5"/>
        <v>#DIV/0!</v>
      </c>
    </row>
    <row r="93" spans="1:11" s="18" customFormat="1" ht="30">
      <c r="A93" s="27" t="s">
        <v>58</v>
      </c>
      <c r="B93" s="38">
        <v>75.3</v>
      </c>
      <c r="C93" s="38">
        <v>70</v>
      </c>
      <c r="D93" s="38" t="e">
        <f>#REF!/#REF!*100</f>
        <v>#REF!</v>
      </c>
      <c r="E93" s="15">
        <v>10.4</v>
      </c>
      <c r="F93" s="15">
        <v>30</v>
      </c>
      <c r="G93" s="86">
        <f t="shared" si="4"/>
        <v>92.961487383798143</v>
      </c>
      <c r="H93" s="16">
        <v>71</v>
      </c>
      <c r="I93" s="16" t="e">
        <f>F93/#REF!*100</f>
        <v>#REF!</v>
      </c>
      <c r="J93" s="16">
        <f t="shared" si="5"/>
        <v>101.42857142857142</v>
      </c>
    </row>
    <row r="94" spans="1:11" s="18" customFormat="1" ht="14.25" hidden="1" customHeight="1">
      <c r="A94" s="27" t="s">
        <v>60</v>
      </c>
      <c r="B94" s="38"/>
      <c r="C94" s="38"/>
      <c r="D94" s="62" t="e">
        <f>#REF!/#REF!*100</f>
        <v>#REF!</v>
      </c>
      <c r="E94" s="63">
        <v>0</v>
      </c>
      <c r="F94" s="63"/>
      <c r="G94" s="86" t="e">
        <f t="shared" si="4"/>
        <v>#DIV/0!</v>
      </c>
      <c r="H94" s="15"/>
      <c r="I94" s="66" t="e">
        <f>F94/#REF!*100</f>
        <v>#REF!</v>
      </c>
      <c r="J94" s="45" t="e">
        <f t="shared" si="5"/>
        <v>#DIV/0!</v>
      </c>
    </row>
    <row r="95" spans="1:11" ht="28.5">
      <c r="A95" s="28" t="s">
        <v>55</v>
      </c>
      <c r="B95" s="38"/>
      <c r="C95" s="38"/>
      <c r="D95" s="62"/>
      <c r="E95" s="63"/>
      <c r="F95" s="63"/>
      <c r="G95" s="86"/>
      <c r="H95" s="40"/>
      <c r="I95" s="66"/>
      <c r="J95" s="45"/>
    </row>
    <row r="96" spans="1:11" ht="14.25" customHeight="1">
      <c r="A96" s="29" t="s">
        <v>56</v>
      </c>
      <c r="B96" s="47">
        <v>6948</v>
      </c>
      <c r="C96" s="47">
        <v>5375</v>
      </c>
      <c r="D96" s="62" t="e">
        <f>#REF!/#REF!*100</f>
        <v>#REF!</v>
      </c>
      <c r="E96" s="61">
        <v>8267</v>
      </c>
      <c r="F96" s="61">
        <v>7495</v>
      </c>
      <c r="G96" s="86">
        <f t="shared" ref="G96:G103" si="6">C96/B96*100</f>
        <v>77.360391479562466</v>
      </c>
      <c r="H96" s="47">
        <v>5396</v>
      </c>
      <c r="I96" s="66" t="e">
        <f>F96/#REF!*100</f>
        <v>#REF!</v>
      </c>
      <c r="J96" s="45">
        <f t="shared" si="5"/>
        <v>100.39069767441859</v>
      </c>
    </row>
    <row r="97" spans="1:10" s="18" customFormat="1" ht="14.25" customHeight="1">
      <c r="A97" s="27" t="s">
        <v>57</v>
      </c>
      <c r="B97" s="47">
        <v>6366</v>
      </c>
      <c r="C97" s="47">
        <v>4810</v>
      </c>
      <c r="D97" s="62" t="e">
        <f>#REF!/#REF!*100</f>
        <v>#REF!</v>
      </c>
      <c r="E97" s="63">
        <v>7464</v>
      </c>
      <c r="F97" s="63">
        <v>6867</v>
      </c>
      <c r="G97" s="86">
        <f t="shared" si="6"/>
        <v>75.557650015708461</v>
      </c>
      <c r="H97" s="15">
        <v>4830</v>
      </c>
      <c r="I97" s="66" t="e">
        <f>F97/#REF!*100</f>
        <v>#REF!</v>
      </c>
      <c r="J97" s="45">
        <f t="shared" si="5"/>
        <v>100.4158004158004</v>
      </c>
    </row>
    <row r="98" spans="1:10" s="18" customFormat="1" ht="30">
      <c r="A98" s="27" t="s">
        <v>58</v>
      </c>
      <c r="B98" s="47">
        <v>78</v>
      </c>
      <c r="C98" s="47">
        <v>19</v>
      </c>
      <c r="D98" s="62" t="e">
        <f>#REF!/#REF!*100</f>
        <v>#REF!</v>
      </c>
      <c r="E98" s="63">
        <v>68</v>
      </c>
      <c r="F98" s="63">
        <v>68</v>
      </c>
      <c r="G98" s="86">
        <f t="shared" si="6"/>
        <v>24.358974358974358</v>
      </c>
      <c r="H98" s="15">
        <v>20</v>
      </c>
      <c r="I98" s="66" t="e">
        <f>F98/#REF!*100</f>
        <v>#REF!</v>
      </c>
      <c r="J98" s="45">
        <f t="shared" si="5"/>
        <v>105.26315789473684</v>
      </c>
    </row>
    <row r="99" spans="1:10" s="18" customFormat="1" ht="14.25" customHeight="1">
      <c r="A99" s="27" t="s">
        <v>60</v>
      </c>
      <c r="B99" s="47">
        <v>504</v>
      </c>
      <c r="C99" s="47">
        <v>546</v>
      </c>
      <c r="D99" s="62" t="e">
        <f>#REF!/#REF!*100</f>
        <v>#REF!</v>
      </c>
      <c r="E99" s="63">
        <v>735</v>
      </c>
      <c r="F99" s="63">
        <v>560</v>
      </c>
      <c r="G99" s="86">
        <f t="shared" si="6"/>
        <v>108.33333333333333</v>
      </c>
      <c r="H99" s="15">
        <v>546</v>
      </c>
      <c r="I99" s="66" t="e">
        <f>F99/#REF!*100</f>
        <v>#REF!</v>
      </c>
      <c r="J99" s="45">
        <f t="shared" si="5"/>
        <v>100</v>
      </c>
    </row>
    <row r="100" spans="1:10" ht="30">
      <c r="A100" s="31" t="s">
        <v>61</v>
      </c>
      <c r="B100" s="47">
        <v>3312</v>
      </c>
      <c r="C100" s="47">
        <v>2377</v>
      </c>
      <c r="D100" s="62" t="e">
        <f>#REF!/#REF!*100</f>
        <v>#REF!</v>
      </c>
      <c r="E100" s="61">
        <f>E101+E102+E103</f>
        <v>3425</v>
      </c>
      <c r="F100" s="61">
        <v>3365</v>
      </c>
      <c r="G100" s="86">
        <f t="shared" si="6"/>
        <v>71.769323671497588</v>
      </c>
      <c r="H100" s="47">
        <v>2398</v>
      </c>
      <c r="I100" s="66" t="e">
        <f>F100/#REF!*100</f>
        <v>#REF!</v>
      </c>
      <c r="J100" s="45">
        <f t="shared" si="5"/>
        <v>100.88346655448044</v>
      </c>
    </row>
    <row r="101" spans="1:10" s="18" customFormat="1" ht="14.25" customHeight="1">
      <c r="A101" s="32" t="s">
        <v>57</v>
      </c>
      <c r="B101" s="47">
        <v>2950</v>
      </c>
      <c r="C101" s="47">
        <v>2100</v>
      </c>
      <c r="D101" s="62" t="e">
        <f>#REF!/#REF!*100</f>
        <v>#REF!</v>
      </c>
      <c r="E101" s="63">
        <v>2990</v>
      </c>
      <c r="F101" s="63">
        <v>2950</v>
      </c>
      <c r="G101" s="86">
        <f t="shared" si="6"/>
        <v>71.186440677966104</v>
      </c>
      <c r="H101" s="15">
        <v>2100</v>
      </c>
      <c r="I101" s="66" t="e">
        <f>F101/#REF!*100</f>
        <v>#REF!</v>
      </c>
      <c r="J101" s="45">
        <f t="shared" si="5"/>
        <v>100</v>
      </c>
    </row>
    <row r="102" spans="1:10" s="18" customFormat="1" ht="45">
      <c r="A102" s="32" t="s">
        <v>58</v>
      </c>
      <c r="B102" s="38">
        <v>62</v>
      </c>
      <c r="C102" s="38">
        <v>14</v>
      </c>
      <c r="D102" s="62" t="e">
        <f>#REF!/#REF!*100</f>
        <v>#REF!</v>
      </c>
      <c r="E102" s="63">
        <v>60</v>
      </c>
      <c r="F102" s="63">
        <v>35</v>
      </c>
      <c r="G102" s="86">
        <f t="shared" si="6"/>
        <v>22.58064516129032</v>
      </c>
      <c r="H102" s="15">
        <v>33</v>
      </c>
      <c r="I102" s="66" t="e">
        <f>F102/#REF!*100</f>
        <v>#REF!</v>
      </c>
      <c r="J102" s="45">
        <f t="shared" si="5"/>
        <v>235.71428571428572</v>
      </c>
    </row>
    <row r="103" spans="1:10" s="18" customFormat="1" ht="14.25" customHeight="1">
      <c r="A103" s="32" t="s">
        <v>60</v>
      </c>
      <c r="B103" s="38">
        <v>300</v>
      </c>
      <c r="C103" s="38">
        <v>263</v>
      </c>
      <c r="D103" s="62" t="e">
        <f>#REF!/#REF!*100</f>
        <v>#REF!</v>
      </c>
      <c r="E103" s="63">
        <v>375</v>
      </c>
      <c r="F103" s="63">
        <v>380</v>
      </c>
      <c r="G103" s="86">
        <f t="shared" si="6"/>
        <v>87.666666666666671</v>
      </c>
      <c r="H103" s="15">
        <v>265</v>
      </c>
      <c r="I103" s="66" t="e">
        <f>F103/#REF!*100</f>
        <v>#REF!</v>
      </c>
      <c r="J103" s="45">
        <f t="shared" si="5"/>
        <v>100.76045627376426</v>
      </c>
    </row>
    <row r="104" spans="1:10" ht="14.25" customHeight="1">
      <c r="A104" s="29" t="s">
        <v>62</v>
      </c>
      <c r="B104" s="47">
        <v>0</v>
      </c>
      <c r="C104" s="47">
        <v>0</v>
      </c>
      <c r="D104" s="62" t="e">
        <f>#REF!/#REF!*100</f>
        <v>#REF!</v>
      </c>
      <c r="E104" s="63">
        <v>9850</v>
      </c>
      <c r="F104" s="63">
        <v>0</v>
      </c>
      <c r="G104" s="86">
        <v>0</v>
      </c>
      <c r="H104" s="15">
        <v>0</v>
      </c>
      <c r="I104" s="66"/>
      <c r="J104" s="45">
        <v>0</v>
      </c>
    </row>
    <row r="105" spans="1:10" ht="14.25" customHeight="1">
      <c r="A105" s="27" t="s">
        <v>57</v>
      </c>
      <c r="B105" s="47">
        <v>0</v>
      </c>
      <c r="C105" s="47">
        <v>0</v>
      </c>
      <c r="D105" s="62" t="e">
        <f>#REF!/#REF!*100</f>
        <v>#REF!</v>
      </c>
      <c r="E105" s="63">
        <v>8500</v>
      </c>
      <c r="F105" s="63">
        <v>0</v>
      </c>
      <c r="G105" s="86">
        <v>0</v>
      </c>
      <c r="H105" s="15">
        <v>0</v>
      </c>
      <c r="I105" s="66"/>
      <c r="J105" s="45">
        <v>0</v>
      </c>
    </row>
    <row r="106" spans="1:10" ht="14.25" customHeight="1">
      <c r="A106" s="27" t="s">
        <v>58</v>
      </c>
      <c r="B106" s="47">
        <v>0</v>
      </c>
      <c r="C106" s="47">
        <v>0</v>
      </c>
      <c r="D106" s="62"/>
      <c r="E106" s="63">
        <v>100</v>
      </c>
      <c r="F106" s="63">
        <v>0</v>
      </c>
      <c r="G106" s="86">
        <v>0</v>
      </c>
      <c r="H106" s="15">
        <v>0</v>
      </c>
      <c r="I106" s="66"/>
      <c r="J106" s="45">
        <v>0</v>
      </c>
    </row>
    <row r="107" spans="1:10" ht="14.25" customHeight="1">
      <c r="A107" s="27" t="s">
        <v>60</v>
      </c>
      <c r="B107" s="47">
        <v>0</v>
      </c>
      <c r="C107" s="47">
        <v>0</v>
      </c>
      <c r="D107" s="62" t="e">
        <f>#REF!/#REF!*100</f>
        <v>#REF!</v>
      </c>
      <c r="E107" s="63">
        <v>1250</v>
      </c>
      <c r="F107" s="63">
        <v>0</v>
      </c>
      <c r="G107" s="86">
        <v>0</v>
      </c>
      <c r="H107" s="15">
        <v>0</v>
      </c>
      <c r="I107" s="66"/>
      <c r="J107" s="45">
        <v>0</v>
      </c>
    </row>
    <row r="108" spans="1:10" ht="14.25" customHeight="1">
      <c r="A108" s="29" t="s">
        <v>63</v>
      </c>
      <c r="B108" s="47">
        <v>380</v>
      </c>
      <c r="C108" s="47">
        <v>146</v>
      </c>
      <c r="D108" s="62" t="e">
        <f>#REF!/#REF!*100</f>
        <v>#REF!</v>
      </c>
      <c r="E108" s="63">
        <v>570</v>
      </c>
      <c r="F108" s="63">
        <v>410</v>
      </c>
      <c r="G108" s="86">
        <f t="shared" ref="G108:G119" si="7">C108/B108*100</f>
        <v>38.421052631578945</v>
      </c>
      <c r="H108" s="40">
        <v>155</v>
      </c>
      <c r="I108" s="66" t="e">
        <f>F108/#REF!*100</f>
        <v>#REF!</v>
      </c>
      <c r="J108" s="45">
        <f t="shared" si="5"/>
        <v>106.16438356164383</v>
      </c>
    </row>
    <row r="109" spans="1:10" ht="14.25" customHeight="1">
      <c r="A109" s="29" t="s">
        <v>64</v>
      </c>
      <c r="B109" s="38">
        <v>291</v>
      </c>
      <c r="C109" s="38">
        <v>291</v>
      </c>
      <c r="D109" s="62" t="e">
        <f>#REF!/#REF!*100</f>
        <v>#REF!</v>
      </c>
      <c r="E109" s="63">
        <v>269.60000000000002</v>
      </c>
      <c r="F109" s="63">
        <v>273.7</v>
      </c>
      <c r="G109" s="86">
        <f t="shared" si="7"/>
        <v>100</v>
      </c>
      <c r="H109" s="15">
        <v>291</v>
      </c>
      <c r="I109" s="66" t="e">
        <f>F109/#REF!*100</f>
        <v>#REF!</v>
      </c>
      <c r="J109" s="45">
        <f t="shared" si="5"/>
        <v>100</v>
      </c>
    </row>
    <row r="110" spans="1:10" ht="15">
      <c r="A110" s="33" t="s">
        <v>39</v>
      </c>
      <c r="B110" s="38">
        <v>1512867</v>
      </c>
      <c r="C110" s="38">
        <v>1622433</v>
      </c>
      <c r="D110" s="62" t="e">
        <f>#REF!/#REF!*100</f>
        <v>#REF!</v>
      </c>
      <c r="E110" s="66">
        <v>1273505</v>
      </c>
      <c r="F110" s="66">
        <v>1467528</v>
      </c>
      <c r="G110" s="86">
        <f t="shared" si="7"/>
        <v>107.24227575854322</v>
      </c>
      <c r="H110" s="16">
        <v>1934791</v>
      </c>
      <c r="I110" s="66" t="e">
        <f>F110/#REF!*100</f>
        <v>#REF!</v>
      </c>
      <c r="J110" s="45">
        <f t="shared" si="5"/>
        <v>119.25244370645814</v>
      </c>
    </row>
    <row r="111" spans="1:10" ht="15">
      <c r="A111" s="33" t="s">
        <v>40</v>
      </c>
      <c r="B111" s="38">
        <v>76169</v>
      </c>
      <c r="C111" s="38">
        <v>83947</v>
      </c>
      <c r="D111" s="62" t="e">
        <f>#REF!/#REF!*100</f>
        <v>#REF!</v>
      </c>
      <c r="E111" s="66">
        <v>78599</v>
      </c>
      <c r="F111" s="66">
        <v>92331</v>
      </c>
      <c r="G111" s="86">
        <f t="shared" si="7"/>
        <v>110.21150336751171</v>
      </c>
      <c r="H111" s="16">
        <v>91599</v>
      </c>
      <c r="I111" s="66" t="e">
        <f>F111/#REF!*100</f>
        <v>#REF!</v>
      </c>
      <c r="J111" s="45">
        <f t="shared" si="5"/>
        <v>109.11527511406005</v>
      </c>
    </row>
    <row r="112" spans="1:10" ht="15">
      <c r="A112" s="33" t="s">
        <v>41</v>
      </c>
      <c r="B112" s="38">
        <v>572782</v>
      </c>
      <c r="C112" s="38">
        <v>627538</v>
      </c>
      <c r="D112" s="62" t="e">
        <f>#REF!/#REF!*100</f>
        <v>#REF!</v>
      </c>
      <c r="E112" s="66">
        <v>425570</v>
      </c>
      <c r="F112" s="66">
        <v>642943</v>
      </c>
      <c r="G112" s="86">
        <f t="shared" si="7"/>
        <v>109.55965795014508</v>
      </c>
      <c r="H112" s="16">
        <v>675697</v>
      </c>
      <c r="I112" s="66" t="e">
        <f>F112/#REF!*100</f>
        <v>#REF!</v>
      </c>
      <c r="J112" s="45">
        <f t="shared" si="5"/>
        <v>107.67427629880582</v>
      </c>
    </row>
    <row r="113" spans="1:10" ht="45">
      <c r="A113" s="57" t="s">
        <v>119</v>
      </c>
      <c r="B113" s="42">
        <v>4348</v>
      </c>
      <c r="C113" s="42">
        <v>6478</v>
      </c>
      <c r="D113" s="38" t="e">
        <f>#REF!/#REF!*100</f>
        <v>#REF!</v>
      </c>
      <c r="E113" s="15">
        <v>528.29999999999995</v>
      </c>
      <c r="F113" s="15">
        <v>4566.3999999999996</v>
      </c>
      <c r="G113" s="86">
        <f t="shared" si="7"/>
        <v>148.98804047838087</v>
      </c>
      <c r="H113" s="15">
        <v>6897</v>
      </c>
      <c r="I113" s="66" t="e">
        <f>F113/#REF!*100</f>
        <v>#REF!</v>
      </c>
      <c r="J113" s="45">
        <f t="shared" si="5"/>
        <v>106.46804569311516</v>
      </c>
    </row>
    <row r="114" spans="1:10" ht="30">
      <c r="A114" s="33" t="s">
        <v>107</v>
      </c>
      <c r="B114" s="38">
        <v>152461</v>
      </c>
      <c r="C114" s="38">
        <v>120367</v>
      </c>
      <c r="D114" s="38" t="e">
        <f>#REF!/#REF!*100</f>
        <v>#REF!</v>
      </c>
      <c r="E114" s="16">
        <v>121950</v>
      </c>
      <c r="F114" s="16">
        <v>169091</v>
      </c>
      <c r="G114" s="86">
        <f t="shared" si="7"/>
        <v>78.94937065872584</v>
      </c>
      <c r="H114" s="16">
        <v>127483</v>
      </c>
      <c r="I114" s="66" t="e">
        <f>F114/#REF!*100</f>
        <v>#REF!</v>
      </c>
      <c r="J114" s="45">
        <f t="shared" si="5"/>
        <v>105.91191937989647</v>
      </c>
    </row>
    <row r="115" spans="1:10" ht="32.25" customHeight="1">
      <c r="A115" s="33" t="s">
        <v>103</v>
      </c>
      <c r="B115" s="38">
        <v>148204</v>
      </c>
      <c r="C115" s="38">
        <v>117213</v>
      </c>
      <c r="D115" s="38" t="e">
        <f>#REF!/#REF!*100</f>
        <v>#REF!</v>
      </c>
      <c r="E115" s="16">
        <v>120700</v>
      </c>
      <c r="F115" s="16">
        <v>164393</v>
      </c>
      <c r="G115" s="86">
        <f t="shared" si="7"/>
        <v>79.088958462659576</v>
      </c>
      <c r="H115" s="16">
        <v>124251</v>
      </c>
      <c r="I115" s="66" t="e">
        <f>F115/#REF!*100</f>
        <v>#REF!</v>
      </c>
      <c r="J115" s="45">
        <f t="shared" si="5"/>
        <v>106.00445343093344</v>
      </c>
    </row>
    <row r="116" spans="1:10" ht="48.75" customHeight="1">
      <c r="A116" s="33" t="s">
        <v>125</v>
      </c>
      <c r="B116" s="38">
        <v>662.6</v>
      </c>
      <c r="C116" s="38">
        <v>593.5</v>
      </c>
      <c r="D116" s="62" t="e">
        <f>#REF!/#REF!*100</f>
        <v>#REF!</v>
      </c>
      <c r="E116" s="66">
        <v>371</v>
      </c>
      <c r="F116" s="66">
        <v>1182.5</v>
      </c>
      <c r="G116" s="86">
        <f t="shared" si="7"/>
        <v>89.571385451252638</v>
      </c>
      <c r="H116" s="16">
        <v>1072.5999999999999</v>
      </c>
      <c r="I116" s="66" t="e">
        <f>F116/#REF!*100</f>
        <v>#REF!</v>
      </c>
      <c r="J116" s="45">
        <f t="shared" si="5"/>
        <v>180.72451558550969</v>
      </c>
    </row>
    <row r="117" spans="1:10" ht="34.5" customHeight="1">
      <c r="A117" s="33" t="s">
        <v>129</v>
      </c>
      <c r="B117" s="38">
        <v>452.1</v>
      </c>
      <c r="C117" s="38">
        <v>403.8</v>
      </c>
      <c r="D117" s="62" t="e">
        <f>#REF!/#REF!*100</f>
        <v>#REF!</v>
      </c>
      <c r="E117" s="66"/>
      <c r="F117" s="66">
        <v>1054.8</v>
      </c>
      <c r="G117" s="86">
        <f t="shared" si="7"/>
        <v>89.316522893165228</v>
      </c>
      <c r="H117" s="16">
        <v>881.8</v>
      </c>
      <c r="I117" s="66" t="e">
        <f>F117/#REF!*100</f>
        <v>#REF!</v>
      </c>
      <c r="J117" s="45">
        <f t="shared" si="5"/>
        <v>218.37543338286278</v>
      </c>
    </row>
    <row r="118" spans="1:10" ht="45">
      <c r="A118" s="33" t="s">
        <v>126</v>
      </c>
      <c r="B118" s="38">
        <v>141.4</v>
      </c>
      <c r="C118" s="38">
        <v>211.7</v>
      </c>
      <c r="D118" s="62" t="e">
        <f>#REF!/#REF!*100</f>
        <v>#REF!</v>
      </c>
      <c r="E118" s="66">
        <v>52</v>
      </c>
      <c r="F118" s="66">
        <v>557</v>
      </c>
      <c r="G118" s="86">
        <f t="shared" si="7"/>
        <v>149.7171145685997</v>
      </c>
      <c r="H118" s="45">
        <v>382.1</v>
      </c>
      <c r="I118" s="66" t="e">
        <f>F118/#REF!*100</f>
        <v>#REF!</v>
      </c>
      <c r="J118" s="45">
        <f t="shared" si="5"/>
        <v>180.49126121870574</v>
      </c>
    </row>
    <row r="119" spans="1:10" ht="32.25" customHeight="1">
      <c r="A119" s="33" t="s">
        <v>129</v>
      </c>
      <c r="B119" s="38">
        <v>55.5</v>
      </c>
      <c r="C119" s="38">
        <v>69.8</v>
      </c>
      <c r="D119" s="62" t="e">
        <f>#REF!/#REF!*100</f>
        <v>#REF!</v>
      </c>
      <c r="E119" s="66"/>
      <c r="F119" s="66">
        <v>76.5</v>
      </c>
      <c r="G119" s="86">
        <f t="shared" si="7"/>
        <v>125.76576576576576</v>
      </c>
      <c r="H119" s="45">
        <v>74</v>
      </c>
      <c r="I119" s="66" t="e">
        <f>F119/#REF!*100</f>
        <v>#REF!</v>
      </c>
      <c r="J119" s="45">
        <f t="shared" si="5"/>
        <v>106.01719197707737</v>
      </c>
    </row>
    <row r="120" spans="1:10" ht="16.5" customHeight="1">
      <c r="A120" s="28" t="s">
        <v>5</v>
      </c>
      <c r="B120" s="39"/>
      <c r="C120" s="39"/>
      <c r="D120" s="62"/>
      <c r="E120" s="63"/>
      <c r="F120" s="63"/>
      <c r="G120" s="86"/>
      <c r="H120" s="40"/>
      <c r="I120" s="66"/>
      <c r="J120" s="45"/>
    </row>
    <row r="121" spans="1:10" ht="30">
      <c r="A121" s="29" t="s">
        <v>79</v>
      </c>
      <c r="B121" s="47">
        <v>1020</v>
      </c>
      <c r="C121" s="47">
        <v>1202</v>
      </c>
      <c r="D121" s="62" t="e">
        <f>#REF!/#REF!*100</f>
        <v>#REF!</v>
      </c>
      <c r="E121" s="63">
        <v>969</v>
      </c>
      <c r="F121" s="63">
        <v>1019</v>
      </c>
      <c r="G121" s="86">
        <f>C121/B121*100</f>
        <v>117.84313725490196</v>
      </c>
      <c r="H121" s="15">
        <v>1202</v>
      </c>
      <c r="I121" s="66" t="e">
        <f>F121/#REF!*100</f>
        <v>#REF!</v>
      </c>
      <c r="J121" s="45">
        <f t="shared" si="5"/>
        <v>100</v>
      </c>
    </row>
    <row r="122" spans="1:10" ht="14.25">
      <c r="A122" s="34" t="s">
        <v>6</v>
      </c>
      <c r="B122" s="38"/>
      <c r="C122" s="38"/>
      <c r="D122" s="62"/>
      <c r="E122" s="63"/>
      <c r="F122" s="63"/>
      <c r="G122" s="86"/>
      <c r="H122" s="15"/>
      <c r="I122" s="66"/>
      <c r="J122" s="45"/>
    </row>
    <row r="123" spans="1:10" ht="15">
      <c r="A123" s="29" t="s">
        <v>7</v>
      </c>
      <c r="B123" s="42">
        <v>2.548</v>
      </c>
      <c r="C123" s="42">
        <v>2.629</v>
      </c>
      <c r="D123" s="62" t="e">
        <f>#REF!/#REF!*100</f>
        <v>#REF!</v>
      </c>
      <c r="E123" s="64">
        <v>2.57</v>
      </c>
      <c r="F123" s="64">
        <v>2.6850000000000001</v>
      </c>
      <c r="G123" s="86">
        <f>C123/B123*100</f>
        <v>103.1789638932496</v>
      </c>
      <c r="H123" s="26">
        <v>2.6389999999999998</v>
      </c>
      <c r="I123" s="66" t="e">
        <f>F123/#REF!*100</f>
        <v>#REF!</v>
      </c>
      <c r="J123" s="45">
        <f t="shared" ref="J123:J131" si="8">H123/C123*100</f>
        <v>100.38037276531</v>
      </c>
    </row>
    <row r="124" spans="1:10" ht="30">
      <c r="A124" s="29" t="s">
        <v>8</v>
      </c>
      <c r="B124" s="42">
        <v>0.46800000000000003</v>
      </c>
      <c r="C124" s="42">
        <v>0.47499999999999998</v>
      </c>
      <c r="D124" s="38" t="e">
        <f>#REF!/#REF!*100</f>
        <v>#REF!</v>
      </c>
      <c r="E124" s="15">
        <v>0.48899999999999999</v>
      </c>
      <c r="F124" s="15">
        <v>0.47899999999999998</v>
      </c>
      <c r="G124" s="86">
        <f>C124/B124*100</f>
        <v>101.49572649572649</v>
      </c>
      <c r="H124" s="15">
        <v>0.55100000000000005</v>
      </c>
      <c r="I124" s="66" t="e">
        <f>F124/#REF!*100</f>
        <v>#REF!</v>
      </c>
      <c r="J124" s="45">
        <f t="shared" si="8"/>
        <v>116.00000000000001</v>
      </c>
    </row>
    <row r="125" spans="1:10" ht="15">
      <c r="A125" s="29" t="s">
        <v>9</v>
      </c>
      <c r="B125" s="42">
        <v>1.673</v>
      </c>
      <c r="C125" s="42">
        <v>1.806</v>
      </c>
      <c r="D125" s="38" t="e">
        <f>#REF!/#REF!*100</f>
        <v>#REF!</v>
      </c>
      <c r="E125" s="15">
        <v>1.919</v>
      </c>
      <c r="F125" s="15">
        <v>2.4590000000000001</v>
      </c>
      <c r="G125" s="86">
        <f>C125/B125*100</f>
        <v>107.94979079497908</v>
      </c>
      <c r="H125" s="15">
        <v>1.85</v>
      </c>
      <c r="I125" s="66" t="e">
        <f>F125/#REF!*100</f>
        <v>#REF!</v>
      </c>
      <c r="J125" s="45">
        <f t="shared" si="8"/>
        <v>102.43632336655592</v>
      </c>
    </row>
    <row r="126" spans="1:10" ht="15">
      <c r="A126" s="29" t="s">
        <v>10</v>
      </c>
      <c r="B126" s="42">
        <v>0.41699999999999998</v>
      </c>
      <c r="C126" s="42">
        <v>0.15</v>
      </c>
      <c r="D126" s="38" t="e">
        <f>#REF!/#REF!*100</f>
        <v>#REF!</v>
      </c>
      <c r="E126" s="15">
        <v>0.38900000000000001</v>
      </c>
      <c r="F126" s="15">
        <v>0.70699999999999996</v>
      </c>
      <c r="G126" s="86">
        <f>C126/B126*100</f>
        <v>35.97122302158273</v>
      </c>
      <c r="H126" s="15">
        <v>0.2</v>
      </c>
      <c r="I126" s="66" t="e">
        <f>F126/#REF!*100</f>
        <v>#REF!</v>
      </c>
      <c r="J126" s="45">
        <f t="shared" si="8"/>
        <v>133.33333333333334</v>
      </c>
    </row>
    <row r="127" spans="1:10" ht="14.25">
      <c r="A127" s="34" t="s">
        <v>11</v>
      </c>
      <c r="B127" s="42"/>
      <c r="C127" s="42"/>
      <c r="D127" s="62" t="e">
        <f>#REF!/#REF!*100</f>
        <v>#REF!</v>
      </c>
      <c r="E127" s="60">
        <f>E128+E129+E130</f>
        <v>0.64300000000000002</v>
      </c>
      <c r="F127" s="60"/>
      <c r="G127" s="86"/>
      <c r="H127" s="42"/>
      <c r="I127" s="66" t="e">
        <f>F127/#REF!*100</f>
        <v>#REF!</v>
      </c>
      <c r="J127" s="45"/>
    </row>
    <row r="128" spans="1:10" ht="30">
      <c r="A128" s="29" t="s">
        <v>87</v>
      </c>
      <c r="B128" s="42">
        <v>0.215</v>
      </c>
      <c r="C128" s="42">
        <v>0.111</v>
      </c>
      <c r="D128" s="38" t="e">
        <f>#REF!/#REF!*100</f>
        <v>#REF!</v>
      </c>
      <c r="E128" s="15">
        <v>0.17299999999999999</v>
      </c>
      <c r="F128" s="15">
        <v>0.11799999999999999</v>
      </c>
      <c r="G128" s="86">
        <f>C128/B128*100</f>
        <v>51.627906976744185</v>
      </c>
      <c r="H128" s="15">
        <v>0.10299999999999999</v>
      </c>
      <c r="I128" s="66" t="e">
        <f>F128/#REF!*100</f>
        <v>#REF!</v>
      </c>
      <c r="J128" s="45">
        <f t="shared" si="8"/>
        <v>92.792792792792795</v>
      </c>
    </row>
    <row r="129" spans="1:10" ht="16.5" customHeight="1">
      <c r="A129" s="27" t="s">
        <v>9</v>
      </c>
      <c r="B129" s="42">
        <v>0.43099999999999999</v>
      </c>
      <c r="C129" s="42">
        <v>0.41899999999999998</v>
      </c>
      <c r="D129" s="38" t="e">
        <f>#REF!/#REF!*100</f>
        <v>#REF!</v>
      </c>
      <c r="E129" s="15">
        <v>0.35099999999999998</v>
      </c>
      <c r="F129" s="15">
        <v>0.38600000000000001</v>
      </c>
      <c r="G129" s="86">
        <f>C129/B129*100</f>
        <v>97.215777262180964</v>
      </c>
      <c r="H129" s="15">
        <v>0.437</v>
      </c>
      <c r="I129" s="66" t="e">
        <f>F129/#REF!*100</f>
        <v>#REF!</v>
      </c>
      <c r="J129" s="45">
        <f t="shared" si="8"/>
        <v>104.29594272076372</v>
      </c>
    </row>
    <row r="130" spans="1:10" ht="16.5" customHeight="1">
      <c r="A130" s="10" t="s">
        <v>10</v>
      </c>
      <c r="B130" s="42">
        <v>0.113</v>
      </c>
      <c r="C130" s="47">
        <v>0</v>
      </c>
      <c r="D130" s="38" t="e">
        <f>#REF!/#REF!*100</f>
        <v>#REF!</v>
      </c>
      <c r="E130" s="15">
        <v>0.11899999999999999</v>
      </c>
      <c r="F130" s="15">
        <v>0.123</v>
      </c>
      <c r="G130" s="86">
        <v>0</v>
      </c>
      <c r="H130" s="15">
        <v>0</v>
      </c>
      <c r="I130" s="66" t="e">
        <f>F130/#REF!*100</f>
        <v>#REF!</v>
      </c>
      <c r="J130" s="45">
        <v>0</v>
      </c>
    </row>
    <row r="131" spans="1:10" ht="45">
      <c r="A131" s="1" t="s">
        <v>12</v>
      </c>
      <c r="B131" s="38">
        <v>89.8</v>
      </c>
      <c r="C131" s="38">
        <v>90.6</v>
      </c>
      <c r="D131" s="62" t="e">
        <f>#REF!/#REF!*100</f>
        <v>#REF!</v>
      </c>
      <c r="E131" s="66">
        <v>84</v>
      </c>
      <c r="F131" s="66">
        <v>89.6</v>
      </c>
      <c r="G131" s="86">
        <f>C131/B131*100</f>
        <v>100.89086859688197</v>
      </c>
      <c r="H131" s="16">
        <v>89.2</v>
      </c>
      <c r="I131" s="66" t="e">
        <f>F131/#REF!*100</f>
        <v>#REF!</v>
      </c>
      <c r="J131" s="45">
        <f t="shared" si="8"/>
        <v>98.454746136865353</v>
      </c>
    </row>
    <row r="132" spans="1:10" ht="14.25">
      <c r="A132" s="9" t="s">
        <v>13</v>
      </c>
      <c r="B132" s="46"/>
      <c r="C132" s="46"/>
      <c r="D132" s="62" t="e">
        <f>#REF!/#REF!*100</f>
        <v>#REF!</v>
      </c>
      <c r="E132" s="66">
        <v>9.5</v>
      </c>
      <c r="F132" s="68">
        <f>F133+F134</f>
        <v>7.64</v>
      </c>
      <c r="G132" s="86"/>
      <c r="H132" s="17"/>
      <c r="I132" s="66" t="e">
        <f>F132/#REF!*100</f>
        <v>#REF!</v>
      </c>
      <c r="J132" s="40"/>
    </row>
    <row r="133" spans="1:10" ht="30">
      <c r="A133" s="1" t="s">
        <v>14</v>
      </c>
      <c r="B133" s="46">
        <v>9.9</v>
      </c>
      <c r="C133" s="46">
        <v>7.41</v>
      </c>
      <c r="D133" s="62"/>
      <c r="E133" s="66">
        <v>3.7</v>
      </c>
      <c r="F133" s="66">
        <v>0.8</v>
      </c>
      <c r="G133" s="86">
        <f t="shared" ref="G133:G139" si="9">C133/B133*100</f>
        <v>74.848484848484844</v>
      </c>
      <c r="H133" s="26">
        <v>8.8759999999999994</v>
      </c>
      <c r="I133" s="66" t="e">
        <f>F133/#REF!*100</f>
        <v>#REF!</v>
      </c>
      <c r="J133" s="45">
        <f t="shared" ref="J133:J139" si="10">H133/C133*100</f>
        <v>119.78407557354925</v>
      </c>
    </row>
    <row r="134" spans="1:10" ht="28.5" customHeight="1">
      <c r="A134" s="1" t="s">
        <v>15</v>
      </c>
      <c r="B134" s="46">
        <v>7.12</v>
      </c>
      <c r="C134" s="46">
        <v>6.61</v>
      </c>
      <c r="D134" s="62" t="e">
        <f>#REF!/#REF!*100</f>
        <v>#REF!</v>
      </c>
      <c r="E134" s="68">
        <v>5.8</v>
      </c>
      <c r="F134" s="68">
        <v>6.84</v>
      </c>
      <c r="G134" s="86">
        <f t="shared" si="9"/>
        <v>92.837078651685403</v>
      </c>
      <c r="H134" s="26">
        <v>7.0759999999999996</v>
      </c>
      <c r="I134" s="66" t="e">
        <f>F134/#REF!*100</f>
        <v>#REF!</v>
      </c>
      <c r="J134" s="45">
        <f t="shared" si="10"/>
        <v>107.04992435703477</v>
      </c>
    </row>
    <row r="135" spans="1:10" ht="15" hidden="1" customHeight="1">
      <c r="A135" s="1" t="s">
        <v>16</v>
      </c>
      <c r="B135" s="39"/>
      <c r="C135" s="39"/>
      <c r="D135" s="62" t="e">
        <f>#REF!/#REF!*100</f>
        <v>#REF!</v>
      </c>
      <c r="E135" s="63">
        <v>0</v>
      </c>
      <c r="F135" s="63"/>
      <c r="G135" s="86" t="e">
        <f t="shared" si="9"/>
        <v>#DIV/0!</v>
      </c>
      <c r="H135" s="40"/>
      <c r="I135" s="66" t="e">
        <f>F135/#REF!*100</f>
        <v>#REF!</v>
      </c>
      <c r="J135" s="45" t="e">
        <f t="shared" si="10"/>
        <v>#DIV/0!</v>
      </c>
    </row>
    <row r="136" spans="1:10" ht="15" hidden="1" customHeight="1">
      <c r="A136" s="1" t="s">
        <v>108</v>
      </c>
      <c r="B136" s="39"/>
      <c r="C136" s="39"/>
      <c r="D136" s="62" t="e">
        <f>#REF!/#REF!*100</f>
        <v>#REF!</v>
      </c>
      <c r="E136" s="63">
        <v>0</v>
      </c>
      <c r="F136" s="63">
        <v>80</v>
      </c>
      <c r="G136" s="86" t="e">
        <f t="shared" si="9"/>
        <v>#DIV/0!</v>
      </c>
      <c r="H136" s="40"/>
      <c r="I136" s="66" t="e">
        <f>F136/#REF!*100</f>
        <v>#REF!</v>
      </c>
      <c r="J136" s="45" t="e">
        <f t="shared" si="10"/>
        <v>#DIV/0!</v>
      </c>
    </row>
    <row r="137" spans="1:10" ht="14.25" hidden="1" customHeight="1">
      <c r="A137" s="1" t="s">
        <v>17</v>
      </c>
      <c r="B137" s="39"/>
      <c r="C137" s="39"/>
      <c r="D137" s="62" t="e">
        <f>#REF!/#REF!*100</f>
        <v>#REF!</v>
      </c>
      <c r="E137" s="63">
        <v>0</v>
      </c>
      <c r="F137" s="63"/>
      <c r="G137" s="86" t="e">
        <f t="shared" si="9"/>
        <v>#DIV/0!</v>
      </c>
      <c r="H137" s="40"/>
      <c r="I137" s="66" t="e">
        <f>F137/#REF!*100</f>
        <v>#REF!</v>
      </c>
      <c r="J137" s="45" t="e">
        <f t="shared" si="10"/>
        <v>#DIV/0!</v>
      </c>
    </row>
    <row r="138" spans="1:10" ht="28.5" hidden="1" customHeight="1">
      <c r="A138" s="1" t="s">
        <v>18</v>
      </c>
      <c r="B138" s="39"/>
      <c r="C138" s="39"/>
      <c r="D138" s="62" t="e">
        <f>#REF!/#REF!*100</f>
        <v>#REF!</v>
      </c>
      <c r="E138" s="63">
        <v>0</v>
      </c>
      <c r="F138" s="63"/>
      <c r="G138" s="86" t="e">
        <f t="shared" si="9"/>
        <v>#DIV/0!</v>
      </c>
      <c r="H138" s="40"/>
      <c r="I138" s="66" t="e">
        <f>F138/#REF!*100</f>
        <v>#REF!</v>
      </c>
      <c r="J138" s="45" t="e">
        <f t="shared" si="10"/>
        <v>#DIV/0!</v>
      </c>
    </row>
    <row r="139" spans="1:10" ht="30">
      <c r="A139" s="1" t="s">
        <v>19</v>
      </c>
      <c r="B139" s="46">
        <v>26.02</v>
      </c>
      <c r="C139" s="46">
        <v>26.89</v>
      </c>
      <c r="D139" s="62" t="e">
        <f>#REF!/#REF!*100</f>
        <v>#REF!</v>
      </c>
      <c r="E139" s="63">
        <v>25.79</v>
      </c>
      <c r="F139" s="63">
        <v>26.21</v>
      </c>
      <c r="G139" s="86">
        <f t="shared" si="9"/>
        <v>103.34358186010762</v>
      </c>
      <c r="H139" s="15">
        <v>27.32</v>
      </c>
      <c r="I139" s="66" t="e">
        <f>F139/#REF!*100</f>
        <v>#REF!</v>
      </c>
      <c r="J139" s="45">
        <f t="shared" si="10"/>
        <v>101.59910747489774</v>
      </c>
    </row>
    <row r="140" spans="1:10" ht="28.5">
      <c r="A140" s="9" t="s">
        <v>20</v>
      </c>
      <c r="B140" s="39"/>
      <c r="C140" s="39"/>
      <c r="D140" s="62"/>
      <c r="E140" s="63"/>
      <c r="F140" s="63"/>
      <c r="G140" s="86"/>
      <c r="H140" s="40"/>
      <c r="I140" s="66"/>
      <c r="J140" s="45"/>
    </row>
    <row r="141" spans="1:10" ht="16.5" customHeight="1">
      <c r="A141" s="1" t="s">
        <v>80</v>
      </c>
      <c r="B141" s="38">
        <v>110.8</v>
      </c>
      <c r="C141" s="38">
        <v>111.5</v>
      </c>
      <c r="D141" s="62" t="e">
        <f>#REF!/#REF!*100</f>
        <v>#REF!</v>
      </c>
      <c r="E141" s="63">
        <v>108.7</v>
      </c>
      <c r="F141" s="63">
        <v>110.5</v>
      </c>
      <c r="G141" s="86">
        <f t="shared" ref="G141:G155" si="11">C141/B141*100</f>
        <v>100.6317689530686</v>
      </c>
      <c r="H141" s="15">
        <v>111.8</v>
      </c>
      <c r="I141" s="66" t="e">
        <f>F141/#REF!*100</f>
        <v>#REF!</v>
      </c>
      <c r="J141" s="45">
        <f t="shared" ref="J141:J155" si="12">H141/C141*100</f>
        <v>100.26905829596413</v>
      </c>
    </row>
    <row r="142" spans="1:10" ht="16.5" customHeight="1">
      <c r="A142" s="11" t="s">
        <v>66</v>
      </c>
      <c r="B142" s="39">
        <v>235</v>
      </c>
      <c r="C142" s="39">
        <v>235</v>
      </c>
      <c r="D142" s="38" t="e">
        <f>#REF!/#REF!*100</f>
        <v>#REF!</v>
      </c>
      <c r="E142" s="15">
        <v>275</v>
      </c>
      <c r="F142" s="15">
        <v>275</v>
      </c>
      <c r="G142" s="86">
        <f t="shared" si="11"/>
        <v>100</v>
      </c>
      <c r="H142" s="15">
        <v>235</v>
      </c>
      <c r="I142" s="66" t="e">
        <f>F142/#REF!*100</f>
        <v>#REF!</v>
      </c>
      <c r="J142" s="45">
        <f t="shared" si="12"/>
        <v>100</v>
      </c>
    </row>
    <row r="143" spans="1:10" ht="28.5" customHeight="1">
      <c r="A143" s="1" t="s">
        <v>81</v>
      </c>
      <c r="B143" s="38">
        <v>225.1</v>
      </c>
      <c r="C143" s="38">
        <v>257.10000000000002</v>
      </c>
      <c r="D143" s="62" t="e">
        <f>#REF!/#REF!*100</f>
        <v>#REF!</v>
      </c>
      <c r="E143" s="65">
        <v>257</v>
      </c>
      <c r="F143" s="66">
        <v>207</v>
      </c>
      <c r="G143" s="86">
        <f t="shared" si="11"/>
        <v>114.21590404264772</v>
      </c>
      <c r="H143" s="16">
        <v>257.8</v>
      </c>
      <c r="I143" s="66" t="e">
        <f>F143/#REF!*100</f>
        <v>#REF!</v>
      </c>
      <c r="J143" s="45">
        <f t="shared" si="12"/>
        <v>100.27226760015557</v>
      </c>
    </row>
    <row r="144" spans="1:10" ht="15">
      <c r="A144" s="1" t="s">
        <v>82</v>
      </c>
      <c r="B144" s="38">
        <v>43.9</v>
      </c>
      <c r="C144" s="38">
        <v>44.2</v>
      </c>
      <c r="D144" s="62" t="e">
        <f>#REF!/#REF!*100</f>
        <v>#REF!</v>
      </c>
      <c r="E144" s="66">
        <v>34.799999999999997</v>
      </c>
      <c r="F144" s="66">
        <v>42.6</v>
      </c>
      <c r="G144" s="86">
        <f t="shared" si="11"/>
        <v>100.68337129840548</v>
      </c>
      <c r="H144" s="16">
        <v>44.7</v>
      </c>
      <c r="I144" s="66" t="e">
        <f>F144/#REF!*100</f>
        <v>#REF!</v>
      </c>
      <c r="J144" s="45">
        <f t="shared" si="12"/>
        <v>101.13122171945702</v>
      </c>
    </row>
    <row r="145" spans="1:10" ht="16.5" customHeight="1">
      <c r="A145" s="1" t="s">
        <v>83</v>
      </c>
      <c r="B145" s="38">
        <v>107.1</v>
      </c>
      <c r="C145" s="38">
        <v>110.7</v>
      </c>
      <c r="D145" s="62" t="e">
        <f>#REF!/#REF!*100</f>
        <v>#REF!</v>
      </c>
      <c r="E145" s="66">
        <v>111.9</v>
      </c>
      <c r="F145" s="66">
        <v>124.2</v>
      </c>
      <c r="G145" s="86">
        <f t="shared" si="11"/>
        <v>103.36134453781514</v>
      </c>
      <c r="H145" s="16">
        <v>113.1</v>
      </c>
      <c r="I145" s="66" t="e">
        <f>F145/#REF!*100</f>
        <v>#REF!</v>
      </c>
      <c r="J145" s="45">
        <f t="shared" si="12"/>
        <v>102.1680216802168</v>
      </c>
    </row>
    <row r="146" spans="1:10" ht="30" customHeight="1">
      <c r="A146" s="1" t="s">
        <v>31</v>
      </c>
      <c r="B146" s="39">
        <v>0.7</v>
      </c>
      <c r="C146" s="39">
        <v>0.7</v>
      </c>
      <c r="D146" s="62" t="e">
        <f>#REF!/#REF!*100</f>
        <v>#REF!</v>
      </c>
      <c r="E146" s="63">
        <v>0.7</v>
      </c>
      <c r="F146" s="63">
        <v>0.7</v>
      </c>
      <c r="G146" s="86">
        <f t="shared" si="11"/>
        <v>100</v>
      </c>
      <c r="H146" s="15">
        <v>0.7</v>
      </c>
      <c r="I146" s="66" t="e">
        <f>F146/#REF!*100</f>
        <v>#REF!</v>
      </c>
      <c r="J146" s="45">
        <f t="shared" si="12"/>
        <v>100</v>
      </c>
    </row>
    <row r="147" spans="1:10" ht="30" customHeight="1">
      <c r="A147" s="1" t="s">
        <v>21</v>
      </c>
      <c r="B147" s="38">
        <v>774</v>
      </c>
      <c r="C147" s="38">
        <v>809.9</v>
      </c>
      <c r="D147" s="62" t="e">
        <f>#REF!/#REF!*100</f>
        <v>#REF!</v>
      </c>
      <c r="E147" s="66">
        <v>676.5</v>
      </c>
      <c r="F147" s="66">
        <v>720.8</v>
      </c>
      <c r="G147" s="86">
        <f t="shared" si="11"/>
        <v>104.63824289405686</v>
      </c>
      <c r="H147" s="16">
        <v>888.1</v>
      </c>
      <c r="I147" s="66" t="e">
        <f>F147/#REF!*100</f>
        <v>#REF!</v>
      </c>
      <c r="J147" s="45">
        <f t="shared" si="12"/>
        <v>109.65551302629954</v>
      </c>
    </row>
    <row r="148" spans="1:10" ht="28.5" customHeight="1">
      <c r="A148" s="11" t="s">
        <v>65</v>
      </c>
      <c r="B148" s="38">
        <v>1175</v>
      </c>
      <c r="C148" s="38">
        <v>1257</v>
      </c>
      <c r="D148" s="62" t="e">
        <f>#REF!/#REF!*100</f>
        <v>#REF!</v>
      </c>
      <c r="E148" s="66">
        <v>1058</v>
      </c>
      <c r="F148" s="66">
        <v>1118</v>
      </c>
      <c r="G148" s="86">
        <f t="shared" si="11"/>
        <v>106.97872340425532</v>
      </c>
      <c r="H148" s="16">
        <v>1397</v>
      </c>
      <c r="I148" s="66" t="e">
        <f>F148/#REF!*100</f>
        <v>#REF!</v>
      </c>
      <c r="J148" s="45">
        <f t="shared" si="12"/>
        <v>111.1376292760541</v>
      </c>
    </row>
    <row r="149" spans="1:10" ht="30" customHeight="1">
      <c r="A149" s="11" t="s">
        <v>52</v>
      </c>
      <c r="B149" s="38">
        <v>3500</v>
      </c>
      <c r="C149" s="38">
        <v>3522</v>
      </c>
      <c r="D149" s="38" t="e">
        <f>#REF!/#REF!*100</f>
        <v>#REF!</v>
      </c>
      <c r="E149" s="16">
        <v>106</v>
      </c>
      <c r="F149" s="16">
        <v>3472</v>
      </c>
      <c r="G149" s="86">
        <f t="shared" si="11"/>
        <v>100.62857142857142</v>
      </c>
      <c r="H149" s="16">
        <v>3539</v>
      </c>
      <c r="I149" s="66" t="e">
        <f>F149/#REF!*100</f>
        <v>#REF!</v>
      </c>
      <c r="J149" s="45">
        <f t="shared" si="12"/>
        <v>100.48268029528677</v>
      </c>
    </row>
    <row r="150" spans="1:10" ht="21" customHeight="1">
      <c r="A150" s="11" t="s">
        <v>67</v>
      </c>
      <c r="B150" s="38">
        <v>30</v>
      </c>
      <c r="C150" s="38">
        <v>30.2</v>
      </c>
      <c r="D150" s="38" t="e">
        <f>#REF!/#REF!*100</f>
        <v>#REF!</v>
      </c>
      <c r="E150" s="15">
        <v>27.5</v>
      </c>
      <c r="F150" s="15">
        <v>31.5</v>
      </c>
      <c r="G150" s="86">
        <f t="shared" si="11"/>
        <v>100.66666666666666</v>
      </c>
      <c r="H150" s="15">
        <v>30.4</v>
      </c>
      <c r="I150" s="66" t="e">
        <f>F150/#REF!*100</f>
        <v>#REF!</v>
      </c>
      <c r="J150" s="45">
        <f t="shared" si="12"/>
        <v>100.66225165562915</v>
      </c>
    </row>
    <row r="151" spans="1:10" ht="28.5">
      <c r="A151" s="2" t="s">
        <v>25</v>
      </c>
      <c r="B151" s="47">
        <v>262</v>
      </c>
      <c r="C151" s="47">
        <v>265</v>
      </c>
      <c r="D151" s="38" t="e">
        <f>#REF!/#REF!*100</f>
        <v>#REF!</v>
      </c>
      <c r="E151" s="15">
        <v>377</v>
      </c>
      <c r="F151" s="15">
        <f>F152+F153+F154</f>
        <v>267</v>
      </c>
      <c r="G151" s="86">
        <f t="shared" si="11"/>
        <v>101.14503816793894</v>
      </c>
      <c r="H151" s="15">
        <v>269</v>
      </c>
      <c r="I151" s="66" t="e">
        <f>F151/#REF!*100</f>
        <v>#REF!</v>
      </c>
      <c r="J151" s="45">
        <f t="shared" si="12"/>
        <v>101.50943396226415</v>
      </c>
    </row>
    <row r="152" spans="1:10" ht="28.5" customHeight="1">
      <c r="A152" s="10" t="s">
        <v>43</v>
      </c>
      <c r="B152" s="47">
        <v>12</v>
      </c>
      <c r="C152" s="47">
        <v>12</v>
      </c>
      <c r="D152" s="38" t="e">
        <f>#REF!/#REF!*100</f>
        <v>#REF!</v>
      </c>
      <c r="E152" s="15">
        <v>23</v>
      </c>
      <c r="F152" s="15">
        <v>12</v>
      </c>
      <c r="G152" s="86">
        <f t="shared" si="11"/>
        <v>100</v>
      </c>
      <c r="H152" s="15">
        <v>12</v>
      </c>
      <c r="I152" s="66" t="e">
        <f>F152/#REF!*100</f>
        <v>#REF!</v>
      </c>
      <c r="J152" s="45">
        <f t="shared" si="12"/>
        <v>100</v>
      </c>
    </row>
    <row r="153" spans="1:10" ht="28.5" customHeight="1">
      <c r="A153" s="10" t="s">
        <v>44</v>
      </c>
      <c r="B153" s="47">
        <v>45</v>
      </c>
      <c r="C153" s="47">
        <v>47</v>
      </c>
      <c r="D153" s="38" t="e">
        <f>#REF!/#REF!*100</f>
        <v>#REF!</v>
      </c>
      <c r="E153" s="15">
        <v>49</v>
      </c>
      <c r="F153" s="15">
        <v>45</v>
      </c>
      <c r="G153" s="86">
        <f t="shared" si="11"/>
        <v>104.44444444444446</v>
      </c>
      <c r="H153" s="15">
        <v>48</v>
      </c>
      <c r="I153" s="66" t="e">
        <f>F153/#REF!*100</f>
        <v>#REF!</v>
      </c>
      <c r="J153" s="45">
        <f t="shared" si="12"/>
        <v>102.12765957446808</v>
      </c>
    </row>
    <row r="154" spans="1:10" ht="27.75" customHeight="1">
      <c r="A154" s="19" t="s">
        <v>45</v>
      </c>
      <c r="B154" s="47">
        <v>205</v>
      </c>
      <c r="C154" s="47">
        <v>206</v>
      </c>
      <c r="D154" s="38" t="e">
        <f>#REF!/#REF!*100</f>
        <v>#REF!</v>
      </c>
      <c r="E154" s="15">
        <v>305</v>
      </c>
      <c r="F154" s="15">
        <v>210</v>
      </c>
      <c r="G154" s="86">
        <f t="shared" si="11"/>
        <v>100.48780487804878</v>
      </c>
      <c r="H154" s="15">
        <v>209</v>
      </c>
      <c r="I154" s="66" t="e">
        <f>F154/#REF!*100</f>
        <v>#REF!</v>
      </c>
      <c r="J154" s="45">
        <f t="shared" si="12"/>
        <v>101.45631067961165</v>
      </c>
    </row>
    <row r="155" spans="1:10" ht="30">
      <c r="A155" s="20" t="s">
        <v>118</v>
      </c>
      <c r="B155" s="47">
        <v>1554</v>
      </c>
      <c r="C155" s="47">
        <v>1466</v>
      </c>
      <c r="D155" s="38" t="e">
        <f>#REF!/#REF!*100</f>
        <v>#REF!</v>
      </c>
      <c r="E155" s="15">
        <v>1615</v>
      </c>
      <c r="F155" s="15">
        <v>1600</v>
      </c>
      <c r="G155" s="86">
        <f t="shared" si="11"/>
        <v>94.337194337194347</v>
      </c>
      <c r="H155" s="15">
        <v>1467</v>
      </c>
      <c r="I155" s="66" t="e">
        <f>F155/#REF!*100</f>
        <v>#REF!</v>
      </c>
      <c r="J155" s="45">
        <f t="shared" si="12"/>
        <v>100.0682128240109</v>
      </c>
    </row>
    <row r="156" spans="1:10" ht="14.25">
      <c r="A156" s="21" t="s">
        <v>93</v>
      </c>
      <c r="B156" s="38"/>
      <c r="C156" s="38"/>
      <c r="D156" s="38"/>
      <c r="E156" s="15"/>
      <c r="F156" s="15"/>
      <c r="G156" s="86"/>
      <c r="H156" s="15"/>
      <c r="I156" s="66"/>
      <c r="J156" s="45"/>
    </row>
    <row r="157" spans="1:10" ht="30">
      <c r="A157" s="22" t="s">
        <v>94</v>
      </c>
      <c r="B157" s="38">
        <v>68.599999999999994</v>
      </c>
      <c r="C157" s="38">
        <v>55.8</v>
      </c>
      <c r="D157" s="38" t="e">
        <f>#REF!/#REF!*100</f>
        <v>#REF!</v>
      </c>
      <c r="E157" s="15">
        <v>82.1</v>
      </c>
      <c r="F157" s="15">
        <v>70.900000000000006</v>
      </c>
      <c r="G157" s="86">
        <f>C157/B157*100</f>
        <v>81.341107871720126</v>
      </c>
      <c r="H157" s="15">
        <v>56.2</v>
      </c>
      <c r="I157" s="66" t="e">
        <f>F157/#REF!*100</f>
        <v>#REF!</v>
      </c>
      <c r="J157" s="45">
        <f>H157/C157*100</f>
        <v>100.71684587813621</v>
      </c>
    </row>
    <row r="158" spans="1:10" ht="66" customHeight="1">
      <c r="A158" s="22" t="s">
        <v>95</v>
      </c>
      <c r="B158" s="38">
        <v>20</v>
      </c>
      <c r="C158" s="38">
        <v>21.8</v>
      </c>
      <c r="D158" s="38" t="e">
        <f>#REF!/#REF!*100</f>
        <v>#REF!</v>
      </c>
      <c r="E158" s="15">
        <v>27.6</v>
      </c>
      <c r="F158" s="15">
        <v>19.399999999999999</v>
      </c>
      <c r="G158" s="86">
        <f>C158/B158*100</f>
        <v>109.00000000000001</v>
      </c>
      <c r="H158" s="15">
        <v>21.9</v>
      </c>
      <c r="I158" s="66" t="e">
        <f>F158/#REF!*100</f>
        <v>#REF!</v>
      </c>
      <c r="J158" s="45">
        <f>H158/C158*100</f>
        <v>100.45871559633026</v>
      </c>
    </row>
    <row r="159" spans="1:10" ht="60">
      <c r="A159" s="22" t="s">
        <v>96</v>
      </c>
      <c r="B159" s="38">
        <v>52.6</v>
      </c>
      <c r="C159" s="38">
        <v>30.1</v>
      </c>
      <c r="D159" s="38" t="e">
        <f>#REF!/#REF!*100</f>
        <v>#REF!</v>
      </c>
      <c r="E159" s="15">
        <v>48.3</v>
      </c>
      <c r="F159" s="15">
        <v>28.7</v>
      </c>
      <c r="G159" s="86">
        <f>C159/B159*100</f>
        <v>57.224334600760464</v>
      </c>
      <c r="H159" s="15">
        <v>30.1</v>
      </c>
      <c r="I159" s="66" t="e">
        <f>F159/#REF!*100</f>
        <v>#REF!</v>
      </c>
      <c r="J159" s="45">
        <f>H159/C159*100</f>
        <v>100</v>
      </c>
    </row>
    <row r="160" spans="1:10" ht="14.25">
      <c r="A160" s="23" t="s">
        <v>46</v>
      </c>
      <c r="B160" s="38"/>
      <c r="C160" s="38"/>
      <c r="D160" s="62"/>
      <c r="E160" s="63"/>
      <c r="F160" s="63"/>
      <c r="G160" s="86"/>
      <c r="H160" s="40"/>
      <c r="I160" s="66"/>
      <c r="J160" s="45"/>
    </row>
    <row r="161" spans="1:10" ht="15">
      <c r="A161" s="8" t="s">
        <v>47</v>
      </c>
      <c r="B161" s="71">
        <v>58.5</v>
      </c>
      <c r="C161" s="71">
        <v>65.2</v>
      </c>
      <c r="D161" s="62" t="e">
        <f>#REF!/#REF!*100</f>
        <v>#REF!</v>
      </c>
      <c r="E161" s="63">
        <v>58.3</v>
      </c>
      <c r="F161" s="63">
        <v>62.3</v>
      </c>
      <c r="G161" s="86">
        <f t="shared" ref="G161:G168" si="13">C161/B161*100</f>
        <v>111.45299145299145</v>
      </c>
      <c r="H161" s="15">
        <v>69.7</v>
      </c>
      <c r="I161" s="66" t="e">
        <f>F161/#REF!*100</f>
        <v>#REF!</v>
      </c>
      <c r="J161" s="45">
        <f t="shared" ref="J161:J168" si="14">H161/C161*100</f>
        <v>106.90184049079754</v>
      </c>
    </row>
    <row r="162" spans="1:10" ht="15">
      <c r="A162" s="11" t="s">
        <v>48</v>
      </c>
      <c r="B162" s="38">
        <v>181.4</v>
      </c>
      <c r="C162" s="38">
        <v>181.4</v>
      </c>
      <c r="D162" s="62" t="e">
        <f>#REF!/#REF!*100</f>
        <v>#REF!</v>
      </c>
      <c r="E162" s="63">
        <v>181.4</v>
      </c>
      <c r="F162" s="63">
        <v>181.4</v>
      </c>
      <c r="G162" s="86">
        <f t="shared" si="13"/>
        <v>100</v>
      </c>
      <c r="H162" s="15">
        <v>181.4</v>
      </c>
      <c r="I162" s="66" t="e">
        <f>F162/#REF!*100</f>
        <v>#REF!</v>
      </c>
      <c r="J162" s="45">
        <f t="shared" si="14"/>
        <v>100</v>
      </c>
    </row>
    <row r="163" spans="1:10" ht="15">
      <c r="A163" s="11" t="s">
        <v>49</v>
      </c>
      <c r="B163" s="38">
        <v>13</v>
      </c>
      <c r="C163" s="38">
        <v>13</v>
      </c>
      <c r="D163" s="62" t="e">
        <f>#REF!/#REF!*100</f>
        <v>#REF!</v>
      </c>
      <c r="E163" s="66">
        <v>13</v>
      </c>
      <c r="F163" s="66">
        <v>13</v>
      </c>
      <c r="G163" s="86">
        <f t="shared" si="13"/>
        <v>100</v>
      </c>
      <c r="H163" s="16">
        <v>13</v>
      </c>
      <c r="I163" s="66" t="e">
        <f>F163/#REF!*100</f>
        <v>#REF!</v>
      </c>
      <c r="J163" s="45">
        <f t="shared" si="14"/>
        <v>100</v>
      </c>
    </row>
    <row r="164" spans="1:10" ht="15.75" customHeight="1">
      <c r="A164" s="11" t="s">
        <v>51</v>
      </c>
      <c r="B164" s="42">
        <v>126.77800000000001</v>
      </c>
      <c r="C164" s="42">
        <v>126.77800000000001</v>
      </c>
      <c r="D164" s="62" t="e">
        <f>#REF!/#REF!*100</f>
        <v>#REF!</v>
      </c>
      <c r="E164" s="63">
        <v>126.77800000000001</v>
      </c>
      <c r="F164" s="63">
        <v>126.77800000000001</v>
      </c>
      <c r="G164" s="86">
        <f t="shared" si="13"/>
        <v>100</v>
      </c>
      <c r="H164" s="15">
        <v>126.77800000000001</v>
      </c>
      <c r="I164" s="66" t="e">
        <f>F164/#REF!*100</f>
        <v>#REF!</v>
      </c>
      <c r="J164" s="45">
        <f t="shared" si="14"/>
        <v>100</v>
      </c>
    </row>
    <row r="165" spans="1:10" ht="15">
      <c r="A165" s="13" t="s">
        <v>84</v>
      </c>
      <c r="B165" s="46">
        <v>120.82</v>
      </c>
      <c r="C165" s="46">
        <v>120.82</v>
      </c>
      <c r="D165" s="62" t="e">
        <f>#REF!/#REF!*100</f>
        <v>#REF!</v>
      </c>
      <c r="E165" s="63">
        <v>120.82</v>
      </c>
      <c r="F165" s="63">
        <v>120.82</v>
      </c>
      <c r="G165" s="86">
        <f t="shared" si="13"/>
        <v>100</v>
      </c>
      <c r="H165" s="15">
        <v>120.82</v>
      </c>
      <c r="I165" s="66" t="e">
        <f>F165/#REF!*100</f>
        <v>#REF!</v>
      </c>
      <c r="J165" s="45">
        <f t="shared" si="14"/>
        <v>100</v>
      </c>
    </row>
    <row r="166" spans="1:10" ht="45">
      <c r="A166" s="14" t="s">
        <v>50</v>
      </c>
      <c r="B166" s="38">
        <v>91.3</v>
      </c>
      <c r="C166" s="38">
        <v>91.5</v>
      </c>
      <c r="D166" s="38" t="e">
        <f>#REF!/#REF!*100</f>
        <v>#REF!</v>
      </c>
      <c r="E166" s="15">
        <v>90.8</v>
      </c>
      <c r="F166" s="15">
        <v>91.4</v>
      </c>
      <c r="G166" s="86">
        <f t="shared" si="13"/>
        <v>100.21905805038335</v>
      </c>
      <c r="H166" s="15">
        <v>91.5</v>
      </c>
      <c r="I166" s="66" t="e">
        <f>F166/#REF!*100</f>
        <v>#REF!</v>
      </c>
      <c r="J166" s="45">
        <f t="shared" si="14"/>
        <v>100</v>
      </c>
    </row>
    <row r="167" spans="1:10" ht="30">
      <c r="A167" s="14" t="s">
        <v>53</v>
      </c>
      <c r="B167" s="38">
        <v>826.9</v>
      </c>
      <c r="C167" s="38">
        <v>832</v>
      </c>
      <c r="D167" s="38" t="e">
        <f>#REF!/#REF!*100</f>
        <v>#REF!</v>
      </c>
      <c r="E167" s="15">
        <v>806.2</v>
      </c>
      <c r="F167" s="15">
        <v>806.2</v>
      </c>
      <c r="G167" s="86">
        <f t="shared" si="13"/>
        <v>100.61676139799252</v>
      </c>
      <c r="H167" s="15">
        <v>985.4</v>
      </c>
      <c r="I167" s="66" t="e">
        <f>F167/#REF!*100</f>
        <v>#REF!</v>
      </c>
      <c r="J167" s="45">
        <f t="shared" si="14"/>
        <v>118.4375</v>
      </c>
    </row>
    <row r="168" spans="1:10" ht="30">
      <c r="A168" s="14" t="s">
        <v>54</v>
      </c>
      <c r="B168" s="39">
        <v>208.4</v>
      </c>
      <c r="C168" s="39">
        <v>214</v>
      </c>
      <c r="D168" s="38" t="e">
        <f>#REF!/#REF!*100</f>
        <v>#REF!</v>
      </c>
      <c r="E168" s="15">
        <v>57.5</v>
      </c>
      <c r="F168" s="15">
        <v>212.8</v>
      </c>
      <c r="G168" s="86">
        <f t="shared" si="13"/>
        <v>102.68714011516316</v>
      </c>
      <c r="H168" s="15">
        <v>225.3</v>
      </c>
      <c r="I168" s="66" t="e">
        <f>F168/#REF!*100</f>
        <v>#REF!</v>
      </c>
      <c r="J168" s="45">
        <f t="shared" si="14"/>
        <v>105.28037383177571</v>
      </c>
    </row>
    <row r="169" spans="1:10" ht="14.25">
      <c r="A169" s="28" t="s">
        <v>109</v>
      </c>
      <c r="B169" s="39"/>
      <c r="C169" s="39"/>
      <c r="D169" s="62"/>
      <c r="E169" s="63"/>
      <c r="F169" s="63"/>
      <c r="G169" s="86"/>
      <c r="H169" s="15"/>
      <c r="I169" s="66"/>
      <c r="J169" s="45"/>
    </row>
    <row r="170" spans="1:10" ht="30">
      <c r="A170" s="30" t="s">
        <v>110</v>
      </c>
      <c r="B170" s="39">
        <v>47.6</v>
      </c>
      <c r="C170" s="39">
        <v>43.5</v>
      </c>
      <c r="D170" s="62" t="e">
        <f>#REF!/#REF!*100</f>
        <v>#REF!</v>
      </c>
      <c r="E170" s="63">
        <v>6.5</v>
      </c>
      <c r="F170" s="63">
        <v>12</v>
      </c>
      <c r="G170" s="86">
        <f t="shared" ref="G170:G175" si="15">C170/B170*100</f>
        <v>91.386554621848731</v>
      </c>
      <c r="H170" s="15">
        <v>45.2</v>
      </c>
      <c r="I170" s="66" t="e">
        <f>F170/#REF!*100</f>
        <v>#REF!</v>
      </c>
      <c r="J170" s="45">
        <f t="shared" ref="J170:J175" si="16">H170/C170*100</f>
        <v>103.90804597701151</v>
      </c>
    </row>
    <row r="171" spans="1:10" ht="15">
      <c r="A171" s="30" t="s">
        <v>111</v>
      </c>
      <c r="B171" s="39">
        <v>0.67</v>
      </c>
      <c r="C171" s="39">
        <v>0.74</v>
      </c>
      <c r="D171" s="62" t="e">
        <f>#REF!/#REF!*100</f>
        <v>#REF!</v>
      </c>
      <c r="E171" s="63">
        <v>0.51</v>
      </c>
      <c r="F171" s="63">
        <v>0.3</v>
      </c>
      <c r="G171" s="86">
        <f t="shared" si="15"/>
        <v>110.44776119402984</v>
      </c>
      <c r="H171" s="15">
        <v>0.82</v>
      </c>
      <c r="I171" s="66" t="e">
        <f>F171/#REF!*100</f>
        <v>#REF!</v>
      </c>
      <c r="J171" s="45">
        <f t="shared" si="16"/>
        <v>110.81081081081081</v>
      </c>
    </row>
    <row r="172" spans="1:10" ht="15">
      <c r="A172" s="30" t="s">
        <v>112</v>
      </c>
      <c r="B172" s="39">
        <f>B173+B174</f>
        <v>10532</v>
      </c>
      <c r="C172" s="39">
        <f>C173+C174</f>
        <v>13883</v>
      </c>
      <c r="D172" s="38" t="e">
        <f>#REF!/#REF!*100</f>
        <v>#REF!</v>
      </c>
      <c r="E172" s="15">
        <v>12660</v>
      </c>
      <c r="F172" s="15">
        <v>8105</v>
      </c>
      <c r="G172" s="86">
        <f t="shared" si="15"/>
        <v>131.81731864793011</v>
      </c>
      <c r="H172" s="15">
        <f>H173+H174</f>
        <v>13760</v>
      </c>
      <c r="I172" s="66" t="e">
        <f>F172/#REF!*100</f>
        <v>#REF!</v>
      </c>
      <c r="J172" s="45">
        <f t="shared" si="16"/>
        <v>99.114024346322836</v>
      </c>
    </row>
    <row r="173" spans="1:10" ht="15">
      <c r="A173" s="30" t="s">
        <v>120</v>
      </c>
      <c r="B173" s="39">
        <v>5</v>
      </c>
      <c r="C173" s="39">
        <v>138</v>
      </c>
      <c r="D173" s="38" t="e">
        <f>#REF!/#REF!*100</f>
        <v>#REF!</v>
      </c>
      <c r="E173" s="15">
        <v>10</v>
      </c>
      <c r="F173" s="15">
        <v>5</v>
      </c>
      <c r="G173" s="86">
        <f t="shared" si="15"/>
        <v>2760</v>
      </c>
      <c r="H173" s="15">
        <v>10</v>
      </c>
      <c r="I173" s="66" t="e">
        <f>F173/#REF!*100</f>
        <v>#REF!</v>
      </c>
      <c r="J173" s="45">
        <f t="shared" si="16"/>
        <v>7.2463768115942031</v>
      </c>
    </row>
    <row r="174" spans="1:10" ht="15">
      <c r="A174" s="30" t="s">
        <v>121</v>
      </c>
      <c r="B174" s="39">
        <v>10527</v>
      </c>
      <c r="C174" s="39">
        <v>13745</v>
      </c>
      <c r="D174" s="38" t="e">
        <f>#REF!/#REF!*100</f>
        <v>#REF!</v>
      </c>
      <c r="E174" s="15">
        <v>12650</v>
      </c>
      <c r="F174" s="15">
        <v>8100</v>
      </c>
      <c r="G174" s="86">
        <f t="shared" si="15"/>
        <v>130.56901301415408</v>
      </c>
      <c r="H174" s="15">
        <v>13750</v>
      </c>
      <c r="I174" s="66" t="e">
        <f>F174/#REF!*100</f>
        <v>#REF!</v>
      </c>
      <c r="J174" s="45">
        <f t="shared" si="16"/>
        <v>100.03637686431431</v>
      </c>
    </row>
    <row r="175" spans="1:10" ht="30">
      <c r="A175" s="30" t="s">
        <v>113</v>
      </c>
      <c r="B175" s="39">
        <v>69</v>
      </c>
      <c r="C175" s="39">
        <v>71</v>
      </c>
      <c r="D175" s="38" t="e">
        <f>#REF!/#REF!*100</f>
        <v>#REF!</v>
      </c>
      <c r="E175" s="15">
        <v>160</v>
      </c>
      <c r="F175" s="15">
        <v>25</v>
      </c>
      <c r="G175" s="86">
        <f t="shared" si="15"/>
        <v>102.89855072463767</v>
      </c>
      <c r="H175" s="15">
        <v>51</v>
      </c>
      <c r="I175" s="16" t="e">
        <f>F175/#REF!*100</f>
        <v>#REF!</v>
      </c>
      <c r="J175" s="16">
        <f t="shared" si="16"/>
        <v>71.83098591549296</v>
      </c>
    </row>
  </sheetData>
  <mergeCells count="6">
    <mergeCell ref="A11:A12"/>
    <mergeCell ref="G11:G12"/>
    <mergeCell ref="A9:J9"/>
    <mergeCell ref="J11:J12"/>
    <mergeCell ref="I11:I12"/>
    <mergeCell ref="D11:D12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Дыба</cp:lastModifiedBy>
  <cp:lastPrinted>2013-11-14T07:11:20Z</cp:lastPrinted>
  <dcterms:created xsi:type="dcterms:W3CDTF">2006-05-06T07:58:30Z</dcterms:created>
  <dcterms:modified xsi:type="dcterms:W3CDTF">2013-11-25T09:24:14Z</dcterms:modified>
</cp:coreProperties>
</file>